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codeName="ThisWorkbook" defaultThemeVersion="124226"/>
  <mc:AlternateContent xmlns:mc="http://schemas.openxmlformats.org/markup-compatibility/2006">
    <mc:Choice Requires="x15">
      <x15ac:absPath xmlns:x15ac="http://schemas.microsoft.com/office/spreadsheetml/2010/11/ac" url="C:\Users\rwiegand\Downloads\"/>
    </mc:Choice>
  </mc:AlternateContent>
  <xr:revisionPtr revIDLastSave="0" documentId="13_ncr:1_{6F3B76F6-216C-4947-8992-E3C6130D1035}" xr6:coauthVersionLast="47" xr6:coauthVersionMax="47" xr10:uidLastSave="{00000000-0000-0000-0000-000000000000}"/>
  <bookViews>
    <workbookView xWindow="-108" yWindow="-108" windowWidth="23256" windowHeight="12576" tabRatio="852" firstSheet="2" activeTab="7" xr2:uid="{00000000-000D-0000-FFFF-FFFF00000000}"/>
  </bookViews>
  <sheets>
    <sheet name="Summary INTERNAL USE" sheetId="25" state="hidden" r:id="rId1"/>
    <sheet name="Instructions and Summary" sheetId="1" r:id="rId2"/>
    <sheet name="a. Personnel" sheetId="20" r:id="rId3"/>
    <sheet name="b. Travel" sheetId="4" r:id="rId4"/>
    <sheet name="c. Equipment" sheetId="5" r:id="rId5"/>
    <sheet name="d. Supplies" sheetId="6" r:id="rId6"/>
    <sheet name="e1. Contractual" sheetId="26" r:id="rId7"/>
    <sheet name="e2. Subawards" sheetId="7" r:id="rId8"/>
    <sheet name="f. Construction" sheetId="8" r:id="rId9"/>
    <sheet name="g. Other" sheetId="9" r:id="rId10"/>
    <sheet name="h. Indirect" sheetId="10" r:id="rId11"/>
    <sheet name="i. Cost Sharing-Matching" sheetId="11" r:id="rId12"/>
    <sheet name="j. Program Income" sheetId="24" r:id="rId13"/>
    <sheet name="List" sheetId="22" state="hidden" r:id="rId14"/>
  </sheets>
  <definedNames>
    <definedName name="_xlnm.Print_Area" localSheetId="2">'a. Personnel'!$A$1:$M$113</definedName>
    <definedName name="_xlnm.Print_Area" localSheetId="4">'c. Equipment'!$A$1:$H$35</definedName>
    <definedName name="_xlnm.Print_Area" localSheetId="5">'d. Supplies'!$A$1:$H$36</definedName>
    <definedName name="_xlnm.Print_Area" localSheetId="6">'e1. Contractual'!$A$1:$I$62</definedName>
    <definedName name="_xlnm.Print_Area" localSheetId="7">'e2. Subawards'!$A$1:$L$515</definedName>
    <definedName name="_xlnm.Print_Area" localSheetId="8">'f. Construction'!$A$1:$F$19</definedName>
    <definedName name="_xlnm.Print_Area" localSheetId="9">'g. Other'!$A$1:$I$62</definedName>
    <definedName name="_xlnm.Print_Area" localSheetId="10">'h. Indirect'!$A$1:$H$21</definedName>
    <definedName name="_xlnm.Print_Area" localSheetId="11">'i. Cost Sharing-Matching'!$A$1:$F$33</definedName>
    <definedName name="_xlnm.Print_Area" localSheetId="1">'Instructions and Summary'!$A$1:$H$38</definedName>
    <definedName name="_xlnm.Print_Titles" localSheetId="2">'a. Personnel'!$6:$6</definedName>
    <definedName name="_xlnm.Print_Titles" localSheetId="3">'b. Travel'!$5:$5</definedName>
    <definedName name="_xlnm.Print_Titles" localSheetId="4">'c. Equipment'!$5:$5</definedName>
    <definedName name="_xlnm.Print_Titles" localSheetId="5">'d. Supplies'!$5:$5</definedName>
    <definedName name="_xlnm.Print_Titles" localSheetId="6">'e1. Contractual'!#REF!</definedName>
    <definedName name="_xlnm.Print_Titles" localSheetId="7">'e2. Subawards'!$6:$6</definedName>
    <definedName name="_xlnm.Print_Titles" localSheetId="8">'f. Construction'!$5:$5</definedName>
    <definedName name="_xlnm.Print_Titles" localSheetId="9">'g. Other'!$5:$5</definedName>
    <definedName name="_xlnm.Print_Titles" localSheetId="11">'i. Cost Sharing-Matching'!$5:$5</definedName>
    <definedName name="Text156" localSheetId="11">'i. Cost Sharing-Matching'!#REF!</definedName>
    <definedName name="Text156" localSheetId="12">'j. Program Income'!#REF!</definedName>
    <definedName name="Text157" localSheetId="11">'i. Cost Sharing-Matching'!#REF!</definedName>
    <definedName name="Text157" localSheetId="12">'j. Program Income'!#REF!</definedName>
    <definedName name="Text158" localSheetId="11">'i. Cost Sharing-Matching'!#REF!</definedName>
    <definedName name="Text158" localSheetId="12">'j. Program Income'!#REF!</definedName>
    <definedName name="Z_5BEC5FDE_32D0_42EF_8D2A_06DCBD4F05CC_.wvu.Cols" localSheetId="10" hidden="1">'h. Indirect'!$I:$J</definedName>
    <definedName name="Z_5BEC5FDE_32D0_42EF_8D2A_06DCBD4F05CC_.wvu.PrintArea" localSheetId="2" hidden="1">'a. Personnel'!$A$1:$J$113</definedName>
    <definedName name="Z_5BEC5FDE_32D0_42EF_8D2A_06DCBD4F05CC_.wvu.PrintArea" localSheetId="6" hidden="1">'e1. Contractual'!$E$1:$G$61</definedName>
    <definedName name="Z_5BEC5FDE_32D0_42EF_8D2A_06DCBD4F05CC_.wvu.PrintArea" localSheetId="7" hidden="1">'e2. Subawards'!$E$1:$G$514</definedName>
    <definedName name="Z_5BEC5FDE_32D0_42EF_8D2A_06DCBD4F05CC_.wvu.PrintArea" localSheetId="8" hidden="1">'f. Construction'!$B$1:$F$18</definedName>
    <definedName name="Z_5BEC5FDE_32D0_42EF_8D2A_06DCBD4F05CC_.wvu.PrintArea" localSheetId="9" hidden="1">'g. Other'!$E$1:$G$61</definedName>
    <definedName name="Z_5BEC5FDE_32D0_42EF_8D2A_06DCBD4F05CC_.wvu.PrintArea" localSheetId="10" hidden="1">'h. Indirect'!$A$1:$H$20</definedName>
    <definedName name="Z_5BEC5FDE_32D0_42EF_8D2A_06DCBD4F05CC_.wvu.PrintArea" localSheetId="11" hidden="1">'i. Cost Sharing-Matching'!$A$1:$E$16</definedName>
    <definedName name="Z_5BEC5FDE_32D0_42EF_8D2A_06DCBD4F05CC_.wvu.PrintArea" localSheetId="12" hidden="1">'j. Program Income'!$A$1:$C$6</definedName>
    <definedName name="Z_5BEC5FDE_32D0_42EF_8D2A_06DCBD4F05CC_.wvu.PrintTitles" localSheetId="2" hidden="1">'a. Personnel'!$6:$6</definedName>
    <definedName name="Z_5BEC5FDE_32D0_42EF_8D2A_06DCBD4F05CC_.wvu.PrintTitles" localSheetId="3" hidden="1">'b. Travel'!$5:$5</definedName>
    <definedName name="Z_5BEC5FDE_32D0_42EF_8D2A_06DCBD4F05CC_.wvu.PrintTitles" localSheetId="4" hidden="1">'c. Equipment'!$5:$5</definedName>
    <definedName name="Z_5BEC5FDE_32D0_42EF_8D2A_06DCBD4F05CC_.wvu.PrintTitles" localSheetId="5" hidden="1">'d. Supplies'!$5:$5</definedName>
    <definedName name="Z_5BEC5FDE_32D0_42EF_8D2A_06DCBD4F05CC_.wvu.PrintTitles" localSheetId="6" hidden="1">'e1. Contractual'!#REF!</definedName>
    <definedName name="Z_5BEC5FDE_32D0_42EF_8D2A_06DCBD4F05CC_.wvu.PrintTitles" localSheetId="7" hidden="1">'e2. Subawards'!$6:$6</definedName>
    <definedName name="Z_5BEC5FDE_32D0_42EF_8D2A_06DCBD4F05CC_.wvu.PrintTitles" localSheetId="8" hidden="1">'f. Construction'!$5:$5</definedName>
    <definedName name="Z_5BEC5FDE_32D0_42EF_8D2A_06DCBD4F05CC_.wvu.PrintTitles" localSheetId="9" hidden="1">'g. Other'!$5:$5</definedName>
    <definedName name="Z_5BEC5FDE_32D0_42EF_8D2A_06DCBD4F05CC_.wvu.PrintTitles" localSheetId="11" hidden="1">'i. Cost Sharing-Matching'!$5:$5</definedName>
    <definedName name="Z_5BEC5FDE_32D0_42EF_8D2A_06DCBD4F05CC_.wvu.PrintTitles" localSheetId="12" hidden="1">'j. Program Income'!#REF!</definedName>
    <definedName name="Z_6588CF8C_0BB8_4786_9A46_0A2D10254132_.wvu.Cols" localSheetId="10" hidden="1">'h. Indirect'!$I:$J</definedName>
    <definedName name="Z_6588CF8C_0BB8_4786_9A46_0A2D10254132_.wvu.PrintArea" localSheetId="2" hidden="1">'a. Personnel'!$A$1:$J$113</definedName>
    <definedName name="Z_6588CF8C_0BB8_4786_9A46_0A2D10254132_.wvu.PrintArea" localSheetId="6" hidden="1">'e1. Contractual'!$E$1:$G$61</definedName>
    <definedName name="Z_6588CF8C_0BB8_4786_9A46_0A2D10254132_.wvu.PrintArea" localSheetId="7" hidden="1">'e2. Subawards'!$E$1:$G$514</definedName>
    <definedName name="Z_6588CF8C_0BB8_4786_9A46_0A2D10254132_.wvu.PrintArea" localSheetId="8" hidden="1">'f. Construction'!$B$1:$F$18</definedName>
    <definedName name="Z_6588CF8C_0BB8_4786_9A46_0A2D10254132_.wvu.PrintArea" localSheetId="9" hidden="1">'g. Other'!$E$1:$G$61</definedName>
    <definedName name="Z_6588CF8C_0BB8_4786_9A46_0A2D10254132_.wvu.PrintArea" localSheetId="10" hidden="1">'h. Indirect'!$A$1:$H$20</definedName>
    <definedName name="Z_6588CF8C_0BB8_4786_9A46_0A2D10254132_.wvu.PrintArea" localSheetId="11" hidden="1">'i. Cost Sharing-Matching'!$A$1:$E$16</definedName>
    <definedName name="Z_6588CF8C_0BB8_4786_9A46_0A2D10254132_.wvu.PrintArea" localSheetId="12" hidden="1">'j. Program Income'!$A$1:$C$6</definedName>
    <definedName name="Z_6588CF8C_0BB8_4786_9A46_0A2D10254132_.wvu.PrintTitles" localSheetId="2" hidden="1">'a. Personnel'!$6:$6</definedName>
    <definedName name="Z_6588CF8C_0BB8_4786_9A46_0A2D10254132_.wvu.PrintTitles" localSheetId="3" hidden="1">'b. Travel'!$5:$5</definedName>
    <definedName name="Z_6588CF8C_0BB8_4786_9A46_0A2D10254132_.wvu.PrintTitles" localSheetId="4" hidden="1">'c. Equipment'!$5:$5</definedName>
    <definedName name="Z_6588CF8C_0BB8_4786_9A46_0A2D10254132_.wvu.PrintTitles" localSheetId="5" hidden="1">'d. Supplies'!$5:$5</definedName>
    <definedName name="Z_6588CF8C_0BB8_4786_9A46_0A2D10254132_.wvu.PrintTitles" localSheetId="6" hidden="1">'e1. Contractual'!#REF!</definedName>
    <definedName name="Z_6588CF8C_0BB8_4786_9A46_0A2D10254132_.wvu.PrintTitles" localSheetId="7" hidden="1">'e2. Subawards'!$6:$6</definedName>
    <definedName name="Z_6588CF8C_0BB8_4786_9A46_0A2D10254132_.wvu.PrintTitles" localSheetId="8" hidden="1">'f. Construction'!$5:$5</definedName>
    <definedName name="Z_6588CF8C_0BB8_4786_9A46_0A2D10254132_.wvu.PrintTitles" localSheetId="9" hidden="1">'g. Other'!$5:$5</definedName>
    <definedName name="Z_6588CF8C_0BB8_4786_9A46_0A2D10254132_.wvu.PrintTitles" localSheetId="11" hidden="1">'i. Cost Sharing-Matching'!$5:$5</definedName>
    <definedName name="Z_6588CF8C_0BB8_4786_9A46_0A2D10254132_.wvu.PrintTitles" localSheetId="12" hidden="1">'j. Program Income'!#REF!</definedName>
    <definedName name="Z_712CE29F_EFCA_4968_A7C5_599F87319D6A_.wvu.Cols" localSheetId="10" hidden="1">'h. Indirect'!$I:$J</definedName>
    <definedName name="Z_712CE29F_EFCA_4968_A7C5_599F87319D6A_.wvu.PrintArea" localSheetId="2" hidden="1">'a. Personnel'!$A$1:$J$113</definedName>
    <definedName name="Z_712CE29F_EFCA_4968_A7C5_599F87319D6A_.wvu.PrintArea" localSheetId="6" hidden="1">'e1. Contractual'!$E$1:$G$61</definedName>
    <definedName name="Z_712CE29F_EFCA_4968_A7C5_599F87319D6A_.wvu.PrintArea" localSheetId="7" hidden="1">'e2. Subawards'!$E$1:$G$514</definedName>
    <definedName name="Z_712CE29F_EFCA_4968_A7C5_599F87319D6A_.wvu.PrintArea" localSheetId="8" hidden="1">'f. Construction'!$B$1:$F$18</definedName>
    <definedName name="Z_712CE29F_EFCA_4968_A7C5_599F87319D6A_.wvu.PrintArea" localSheetId="9" hidden="1">'g. Other'!$E$1:$G$61</definedName>
    <definedName name="Z_712CE29F_EFCA_4968_A7C5_599F87319D6A_.wvu.PrintArea" localSheetId="10" hidden="1">'h. Indirect'!$A$1:$H$20</definedName>
    <definedName name="Z_712CE29F_EFCA_4968_A7C5_599F87319D6A_.wvu.PrintArea" localSheetId="11" hidden="1">'i. Cost Sharing-Matching'!$A$1:$E$16</definedName>
    <definedName name="Z_712CE29F_EFCA_4968_A7C5_599F87319D6A_.wvu.PrintArea" localSheetId="12" hidden="1">'j. Program Income'!$A$1:$C$6</definedName>
    <definedName name="Z_712CE29F_EFCA_4968_A7C5_599F87319D6A_.wvu.PrintTitles" localSheetId="2" hidden="1">'a. Personnel'!$6:$6</definedName>
    <definedName name="Z_712CE29F_EFCA_4968_A7C5_599F87319D6A_.wvu.PrintTitles" localSheetId="3" hidden="1">'b. Travel'!$5:$5</definedName>
    <definedName name="Z_712CE29F_EFCA_4968_A7C5_599F87319D6A_.wvu.PrintTitles" localSheetId="4" hidden="1">'c. Equipment'!$5:$5</definedName>
    <definedName name="Z_712CE29F_EFCA_4968_A7C5_599F87319D6A_.wvu.PrintTitles" localSheetId="5" hidden="1">'d. Supplies'!$5:$5</definedName>
    <definedName name="Z_712CE29F_EFCA_4968_A7C5_599F87319D6A_.wvu.PrintTitles" localSheetId="6" hidden="1">'e1. Contractual'!#REF!</definedName>
    <definedName name="Z_712CE29F_EFCA_4968_A7C5_599F87319D6A_.wvu.PrintTitles" localSheetId="7" hidden="1">'e2. Subawards'!$6:$6</definedName>
    <definedName name="Z_712CE29F_EFCA_4968_A7C5_599F87319D6A_.wvu.PrintTitles" localSheetId="8" hidden="1">'f. Construction'!$5:$5</definedName>
    <definedName name="Z_712CE29F_EFCA_4968_A7C5_599F87319D6A_.wvu.PrintTitles" localSheetId="9" hidden="1">'g. Other'!$5:$5</definedName>
    <definedName name="Z_712CE29F_EFCA_4968_A7C5_599F87319D6A_.wvu.PrintTitles" localSheetId="11" hidden="1">'i. Cost Sharing-Matching'!$5:$5</definedName>
    <definedName name="Z_712CE29F_EFCA_4968_A7C5_599F87319D6A_.wvu.PrintTitles" localSheetId="12" hidden="1">'j. Program Income'!#REF!</definedName>
    <definedName name="Z_BF352FCE_C1BE_4B84_9561_6030FEF6A15F_.wvu.Cols" localSheetId="10" hidden="1">'h. Indirect'!$I:$J</definedName>
    <definedName name="Z_BF352FCE_C1BE_4B84_9561_6030FEF6A15F_.wvu.PrintArea" localSheetId="2" hidden="1">'a. Personnel'!$A$1:$J$113</definedName>
    <definedName name="Z_BF352FCE_C1BE_4B84_9561_6030FEF6A15F_.wvu.PrintTitles" localSheetId="2" hidden="1">'a. Personnel'!$6:$6</definedName>
    <definedName name="Z_BF352FCE_C1BE_4B84_9561_6030FEF6A15F_.wvu.PrintTitles" localSheetId="3" hidden="1">'b. Travel'!$5:$5</definedName>
    <definedName name="Z_BF352FCE_C1BE_4B84_9561_6030FEF6A15F_.wvu.PrintTitles" localSheetId="4" hidden="1">'c. Equipment'!$5:$5</definedName>
    <definedName name="Z_BF352FCE_C1BE_4B84_9561_6030FEF6A15F_.wvu.PrintTitles" localSheetId="5" hidden="1">'d. Supplies'!$5:$5</definedName>
    <definedName name="Z_BF352FCE_C1BE_4B84_9561_6030FEF6A15F_.wvu.PrintTitles" localSheetId="6" hidden="1">'e1. Contractual'!#REF!</definedName>
    <definedName name="Z_BF352FCE_C1BE_4B84_9561_6030FEF6A15F_.wvu.PrintTitles" localSheetId="7" hidden="1">'e2. Subawards'!$6:$6</definedName>
    <definedName name="Z_BF352FCE_C1BE_4B84_9561_6030FEF6A15F_.wvu.PrintTitles" localSheetId="8" hidden="1">'f. Construction'!$5:$5</definedName>
    <definedName name="Z_BF352FCE_C1BE_4B84_9561_6030FEF6A15F_.wvu.PrintTitles" localSheetId="9" hidden="1">'g. Other'!$5:$5</definedName>
    <definedName name="Z_BF352FCE_C1BE_4B84_9561_6030FEF6A15F_.wvu.PrintTitles" localSheetId="11" hidden="1">'i. Cost Sharing-Matching'!$5:$5</definedName>
    <definedName name="Z_BF352FCE_C1BE_4B84_9561_6030FEF6A15F_.wvu.PrintTitles" localSheetId="12" hidden="1">'j. Program Income'!#REF!</definedName>
    <definedName name="Z_D5CEF8EB_A9A7_4458_BF65_8F18E34CBA87_.wvu.Cols" localSheetId="10" hidden="1">'h. Indirect'!$I:$J</definedName>
    <definedName name="Z_D5CEF8EB_A9A7_4458_BF65_8F18E34CBA87_.wvu.PrintArea" localSheetId="2" hidden="1">'a. Personnel'!$A$1:$J$113</definedName>
    <definedName name="Z_D5CEF8EB_A9A7_4458_BF65_8F18E34CBA87_.wvu.PrintArea" localSheetId="6" hidden="1">'e1. Contractual'!$E$1:$G$61</definedName>
    <definedName name="Z_D5CEF8EB_A9A7_4458_BF65_8F18E34CBA87_.wvu.PrintArea" localSheetId="7" hidden="1">'e2. Subawards'!$E$1:$G$514</definedName>
    <definedName name="Z_D5CEF8EB_A9A7_4458_BF65_8F18E34CBA87_.wvu.PrintArea" localSheetId="8" hidden="1">'f. Construction'!$B$1:$F$18</definedName>
    <definedName name="Z_D5CEF8EB_A9A7_4458_BF65_8F18E34CBA87_.wvu.PrintArea" localSheetId="9" hidden="1">'g. Other'!$E$1:$G$61</definedName>
    <definedName name="Z_D5CEF8EB_A9A7_4458_BF65_8F18E34CBA87_.wvu.PrintArea" localSheetId="10" hidden="1">'h. Indirect'!$A$1:$H$20</definedName>
    <definedName name="Z_D5CEF8EB_A9A7_4458_BF65_8F18E34CBA87_.wvu.PrintArea" localSheetId="11" hidden="1">'i. Cost Sharing-Matching'!$A$1:$E$16</definedName>
    <definedName name="Z_D5CEF8EB_A9A7_4458_BF65_8F18E34CBA87_.wvu.PrintArea" localSheetId="12" hidden="1">'j. Program Income'!$A$1:$C$6</definedName>
    <definedName name="Z_D5CEF8EB_A9A7_4458_BF65_8F18E34CBA87_.wvu.PrintTitles" localSheetId="2" hidden="1">'a. Personnel'!$6:$6</definedName>
    <definedName name="Z_D5CEF8EB_A9A7_4458_BF65_8F18E34CBA87_.wvu.PrintTitles" localSheetId="3" hidden="1">'b. Travel'!$5:$5</definedName>
    <definedName name="Z_D5CEF8EB_A9A7_4458_BF65_8F18E34CBA87_.wvu.PrintTitles" localSheetId="4" hidden="1">'c. Equipment'!$5:$5</definedName>
    <definedName name="Z_D5CEF8EB_A9A7_4458_BF65_8F18E34CBA87_.wvu.PrintTitles" localSheetId="5" hidden="1">'d. Supplies'!$5:$5</definedName>
    <definedName name="Z_D5CEF8EB_A9A7_4458_BF65_8F18E34CBA87_.wvu.PrintTitles" localSheetId="6" hidden="1">'e1. Contractual'!#REF!</definedName>
    <definedName name="Z_D5CEF8EB_A9A7_4458_BF65_8F18E34CBA87_.wvu.PrintTitles" localSheetId="7" hidden="1">'e2. Subawards'!$6:$6</definedName>
    <definedName name="Z_D5CEF8EB_A9A7_4458_BF65_8F18E34CBA87_.wvu.PrintTitles" localSheetId="8" hidden="1">'f. Construction'!$5:$5</definedName>
    <definedName name="Z_D5CEF8EB_A9A7_4458_BF65_8F18E34CBA87_.wvu.PrintTitles" localSheetId="9" hidden="1">'g. Other'!$5:$5</definedName>
    <definedName name="Z_D5CEF8EB_A9A7_4458_BF65_8F18E34CBA87_.wvu.PrintTitles" localSheetId="11" hidden="1">'i. Cost Sharing-Matching'!$5:$5</definedName>
    <definedName name="Z_D5CEF8EB_A9A7_4458_BF65_8F18E34CBA87_.wvu.PrintTitles" localSheetId="12" hidden="1">'j. Program Income'!#REF!</definedName>
    <definedName name="Z_D7FF18E2_A72D_4088_BD59_9D74A43C39A8_.wvu.Cols" localSheetId="10" hidden="1">'h. Indirect'!$I:$J</definedName>
    <definedName name="Z_D7FF18E2_A72D_4088_BD59_9D74A43C39A8_.wvu.PrintArea" localSheetId="2" hidden="1">'a. Personnel'!$A$1:$J$113</definedName>
    <definedName name="Z_D7FF18E2_A72D_4088_BD59_9D74A43C39A8_.wvu.PrintArea" localSheetId="6" hidden="1">'e1. Contractual'!$E$1:$G$61</definedName>
    <definedName name="Z_D7FF18E2_A72D_4088_BD59_9D74A43C39A8_.wvu.PrintArea" localSheetId="7" hidden="1">'e2. Subawards'!$E$1:$G$514</definedName>
    <definedName name="Z_D7FF18E2_A72D_4088_BD59_9D74A43C39A8_.wvu.PrintArea" localSheetId="8" hidden="1">'f. Construction'!$B$1:$F$18</definedName>
    <definedName name="Z_D7FF18E2_A72D_4088_BD59_9D74A43C39A8_.wvu.PrintArea" localSheetId="9" hidden="1">'g. Other'!$E$1:$G$61</definedName>
    <definedName name="Z_D7FF18E2_A72D_4088_BD59_9D74A43C39A8_.wvu.PrintArea" localSheetId="10" hidden="1">'h. Indirect'!$A$1:$H$20</definedName>
    <definedName name="Z_D7FF18E2_A72D_4088_BD59_9D74A43C39A8_.wvu.PrintArea" localSheetId="11" hidden="1">'i. Cost Sharing-Matching'!$A$1:$E$16</definedName>
    <definedName name="Z_D7FF18E2_A72D_4088_BD59_9D74A43C39A8_.wvu.PrintArea" localSheetId="12" hidden="1">'j. Program Income'!$A$1:$C$6</definedName>
    <definedName name="Z_D7FF18E2_A72D_4088_BD59_9D74A43C39A8_.wvu.PrintTitles" localSheetId="2" hidden="1">'a. Personnel'!$6:$6</definedName>
    <definedName name="Z_D7FF18E2_A72D_4088_BD59_9D74A43C39A8_.wvu.PrintTitles" localSheetId="3" hidden="1">'b. Travel'!$5:$5</definedName>
    <definedName name="Z_D7FF18E2_A72D_4088_BD59_9D74A43C39A8_.wvu.PrintTitles" localSheetId="4" hidden="1">'c. Equipment'!$5:$5</definedName>
    <definedName name="Z_D7FF18E2_A72D_4088_BD59_9D74A43C39A8_.wvu.PrintTitles" localSheetId="5" hidden="1">'d. Supplies'!$5:$5</definedName>
    <definedName name="Z_D7FF18E2_A72D_4088_BD59_9D74A43C39A8_.wvu.PrintTitles" localSheetId="6" hidden="1">'e1. Contractual'!#REF!</definedName>
    <definedName name="Z_D7FF18E2_A72D_4088_BD59_9D74A43C39A8_.wvu.PrintTitles" localSheetId="7" hidden="1">'e2. Subawards'!$6:$6</definedName>
    <definedName name="Z_D7FF18E2_A72D_4088_BD59_9D74A43C39A8_.wvu.PrintTitles" localSheetId="8" hidden="1">'f. Construction'!$5:$5</definedName>
    <definedName name="Z_D7FF18E2_A72D_4088_BD59_9D74A43C39A8_.wvu.PrintTitles" localSheetId="9" hidden="1">'g. Other'!$5:$5</definedName>
    <definedName name="Z_D7FF18E2_A72D_4088_BD59_9D74A43C39A8_.wvu.PrintTitles" localSheetId="11" hidden="1">'i. Cost Sharing-Matching'!$5:$5</definedName>
    <definedName name="Z_D7FF18E2_A72D_4088_BD59_9D74A43C39A8_.wvu.PrintTitles" localSheetId="12" hidden="1">'j. Program Income'!#REF!</definedName>
  </definedNames>
  <calcPr calcId="191028"/>
  <customWorkbookViews>
    <customWorkbookView name="utrujill - Personal View" guid="{D7FF18E2-A72D-4088-BD59-9D74A43C39A8}" mergeInterval="0" personalView="1" maximized="1" xWindow="1" yWindow="1" windowWidth="1244" windowHeight="748" tabRatio="783" activeSheetId="3"/>
    <customWorkbookView name="Todd Wilson - Personal View" guid="{5BEC5FDE-32D0-42EF-8D2A-06DCBD4F05CC}" mergeInterval="0" personalView="1" maximized="1" xWindow="1" yWindow="1" windowWidth="1680" windowHeight="787" tabRatio="783" activeSheetId="11" showComments="commIndAndComment"/>
    <customWorkbookView name="mwise - Personal View" guid="{712CE29F-EFCA-4968-A7C5-599F87319D6A}" mergeInterval="0" personalView="1" maximized="1" xWindow="1" yWindow="1" windowWidth="1020" windowHeight="506" tabRatio="783" activeSheetId="1"/>
    <customWorkbookView name="nblackst - Personal View" guid="{6588CF8C-0BB8-4786-9A46-0A2D10254132}" mergeInterval="0" personalView="1" maximized="1" xWindow="1" yWindow="1" windowWidth="1276" windowHeight="697" tabRatio="783" activeSheetId="1" showComments="commIndAndComment"/>
    <customWorkbookView name="nkiyota - Personal View" guid="{D5CEF8EB-A9A7-4458-BF65-8F18E34CBA87}" mergeInterval="0" personalView="1" maximized="1" xWindow="1" yWindow="1" windowWidth="1676" windowHeight="754" tabRatio="783" activeSheetId="10"/>
    <customWorkbookView name="Wilson, Todd - Personal View" guid="{BF352FCE-C1BE-4B84-9561-6030FEF6A15F}" mergeInterval="0" personalView="1" maximized="1" windowWidth="1680" windowHeight="864" tabRatio="783" activeSheetId="1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11" l="1"/>
  <c r="F27" i="11"/>
  <c r="F26" i="11"/>
  <c r="F25" i="11"/>
  <c r="F24" i="11"/>
  <c r="F23" i="11"/>
  <c r="H91" i="20"/>
  <c r="H92" i="20"/>
  <c r="H47" i="20"/>
  <c r="H59" i="20"/>
  <c r="H57" i="20"/>
  <c r="G111" i="20"/>
  <c r="H12" i="20"/>
  <c r="N7" i="7"/>
  <c r="L7" i="20"/>
  <c r="L8" i="20"/>
  <c r="M7" i="20"/>
  <c r="H7" i="6"/>
  <c r="L11" i="20"/>
  <c r="M11" i="20"/>
  <c r="F9" i="20"/>
  <c r="N8" i="7"/>
  <c r="N474" i="7"/>
  <c r="N482" i="7"/>
  <c r="N510" i="7"/>
  <c r="N509" i="7"/>
  <c r="N508" i="7"/>
  <c r="N507" i="7"/>
  <c r="N506" i="7"/>
  <c r="N505" i="7"/>
  <c r="N504" i="7"/>
  <c r="N503" i="7"/>
  <c r="N502" i="7"/>
  <c r="N501" i="7"/>
  <c r="N500" i="7"/>
  <c r="N499" i="7"/>
  <c r="N498" i="7"/>
  <c r="N497" i="7"/>
  <c r="N496" i="7"/>
  <c r="N495" i="7"/>
  <c r="N494" i="7"/>
  <c r="N493" i="7"/>
  <c r="N492" i="7"/>
  <c r="N491" i="7"/>
  <c r="N490" i="7"/>
  <c r="N489" i="7"/>
  <c r="N488" i="7"/>
  <c r="N487" i="7"/>
  <c r="N486" i="7"/>
  <c r="N485" i="7"/>
  <c r="N484" i="7"/>
  <c r="N483" i="7"/>
  <c r="N481" i="7"/>
  <c r="N480" i="7"/>
  <c r="N479" i="7"/>
  <c r="N478" i="7"/>
  <c r="N477" i="7"/>
  <c r="N476" i="7"/>
  <c r="N475" i="7"/>
  <c r="N473" i="7"/>
  <c r="N472" i="7"/>
  <c r="N471" i="7"/>
  <c r="N470" i="7"/>
  <c r="N469" i="7"/>
  <c r="N468" i="7"/>
  <c r="N467" i="7"/>
  <c r="N466" i="7"/>
  <c r="N465" i="7"/>
  <c r="N464" i="7"/>
  <c r="N463" i="7"/>
  <c r="N462" i="7"/>
  <c r="N461" i="7"/>
  <c r="N460" i="7"/>
  <c r="N459" i="7"/>
  <c r="N458" i="7"/>
  <c r="N457" i="7"/>
  <c r="N456" i="7"/>
  <c r="N455" i="7"/>
  <c r="N454" i="7"/>
  <c r="N453" i="7"/>
  <c r="N452" i="7"/>
  <c r="N451" i="7"/>
  <c r="N450" i="7"/>
  <c r="N449" i="7"/>
  <c r="N448" i="7"/>
  <c r="N447" i="7"/>
  <c r="N446" i="7"/>
  <c r="N445" i="7"/>
  <c r="N444" i="7"/>
  <c r="N443" i="7"/>
  <c r="N442" i="7"/>
  <c r="N441" i="7"/>
  <c r="N440" i="7"/>
  <c r="N439" i="7"/>
  <c r="N438" i="7"/>
  <c r="N437" i="7"/>
  <c r="N436" i="7"/>
  <c r="N435" i="7"/>
  <c r="N434" i="7"/>
  <c r="N433" i="7"/>
  <c r="N432" i="7"/>
  <c r="N431" i="7"/>
  <c r="N430" i="7"/>
  <c r="N429" i="7"/>
  <c r="N428" i="7"/>
  <c r="N427" i="7"/>
  <c r="N426" i="7"/>
  <c r="N425" i="7"/>
  <c r="N424" i="7"/>
  <c r="N423" i="7"/>
  <c r="N422" i="7"/>
  <c r="N421" i="7"/>
  <c r="N420" i="7"/>
  <c r="N419" i="7"/>
  <c r="N418" i="7"/>
  <c r="N417" i="7"/>
  <c r="N416" i="7"/>
  <c r="N415" i="7"/>
  <c r="N414" i="7"/>
  <c r="N413" i="7"/>
  <c r="N412" i="7"/>
  <c r="N411" i="7"/>
  <c r="N410" i="7"/>
  <c r="N409" i="7"/>
  <c r="N408" i="7"/>
  <c r="N407" i="7"/>
  <c r="N406" i="7"/>
  <c r="N405" i="7"/>
  <c r="N404" i="7"/>
  <c r="N403" i="7"/>
  <c r="N402" i="7"/>
  <c r="N401" i="7"/>
  <c r="N400" i="7"/>
  <c r="N399" i="7"/>
  <c r="N398" i="7"/>
  <c r="N397" i="7"/>
  <c r="N396" i="7"/>
  <c r="N395" i="7"/>
  <c r="N394" i="7"/>
  <c r="N393" i="7"/>
  <c r="N392" i="7"/>
  <c r="N391" i="7"/>
  <c r="N390" i="7"/>
  <c r="N389" i="7"/>
  <c r="N388" i="7"/>
  <c r="N387" i="7"/>
  <c r="N386" i="7"/>
  <c r="N385" i="7"/>
  <c r="N384" i="7"/>
  <c r="N383" i="7"/>
  <c r="N382" i="7"/>
  <c r="N381" i="7"/>
  <c r="N380" i="7"/>
  <c r="N379" i="7"/>
  <c r="N378" i="7"/>
  <c r="N377" i="7"/>
  <c r="N376" i="7"/>
  <c r="N375" i="7"/>
  <c r="N374" i="7"/>
  <c r="N373" i="7"/>
  <c r="N372" i="7"/>
  <c r="N371" i="7"/>
  <c r="N370" i="7"/>
  <c r="N369" i="7"/>
  <c r="N368" i="7"/>
  <c r="N367" i="7"/>
  <c r="N366" i="7"/>
  <c r="N365" i="7"/>
  <c r="N364" i="7"/>
  <c r="N363" i="7"/>
  <c r="N362" i="7"/>
  <c r="N361" i="7"/>
  <c r="N360" i="7"/>
  <c r="N359" i="7"/>
  <c r="N358" i="7"/>
  <c r="N357" i="7"/>
  <c r="N356" i="7"/>
  <c r="N355" i="7"/>
  <c r="N354" i="7"/>
  <c r="N353" i="7"/>
  <c r="N352" i="7"/>
  <c r="N351" i="7"/>
  <c r="N350" i="7"/>
  <c r="N349" i="7"/>
  <c r="N348" i="7"/>
  <c r="N347" i="7"/>
  <c r="N346" i="7"/>
  <c r="N345" i="7"/>
  <c r="N344" i="7"/>
  <c r="N343" i="7"/>
  <c r="N342" i="7"/>
  <c r="N341" i="7"/>
  <c r="N340" i="7"/>
  <c r="N339" i="7"/>
  <c r="N338" i="7"/>
  <c r="N337" i="7"/>
  <c r="N336" i="7"/>
  <c r="N335" i="7"/>
  <c r="N334" i="7"/>
  <c r="N333" i="7"/>
  <c r="N332" i="7"/>
  <c r="N331" i="7"/>
  <c r="N330" i="7"/>
  <c r="N329" i="7"/>
  <c r="N328" i="7"/>
  <c r="N327" i="7"/>
  <c r="N326" i="7"/>
  <c r="N325" i="7"/>
  <c r="N324" i="7"/>
  <c r="N323" i="7"/>
  <c r="N322" i="7"/>
  <c r="N321" i="7"/>
  <c r="N320" i="7"/>
  <c r="N319" i="7"/>
  <c r="N318" i="7"/>
  <c r="N317" i="7"/>
  <c r="N316" i="7"/>
  <c r="N315" i="7"/>
  <c r="N314" i="7"/>
  <c r="N313" i="7"/>
  <c r="N312" i="7"/>
  <c r="N311" i="7"/>
  <c r="N310" i="7"/>
  <c r="N309" i="7"/>
  <c r="N308" i="7"/>
  <c r="N307" i="7"/>
  <c r="N306" i="7"/>
  <c r="N305" i="7"/>
  <c r="N304" i="7"/>
  <c r="N303" i="7"/>
  <c r="N302" i="7"/>
  <c r="N301" i="7"/>
  <c r="N300" i="7"/>
  <c r="N299" i="7"/>
  <c r="N298" i="7"/>
  <c r="N297" i="7"/>
  <c r="N296" i="7"/>
  <c r="N295" i="7"/>
  <c r="N294" i="7"/>
  <c r="N293" i="7"/>
  <c r="N292" i="7"/>
  <c r="N291" i="7"/>
  <c r="N290" i="7"/>
  <c r="N289" i="7"/>
  <c r="N288" i="7"/>
  <c r="N287" i="7"/>
  <c r="N286" i="7"/>
  <c r="N285" i="7"/>
  <c r="N284" i="7"/>
  <c r="N283" i="7"/>
  <c r="N282" i="7"/>
  <c r="N281" i="7"/>
  <c r="N280" i="7"/>
  <c r="N279" i="7"/>
  <c r="N278" i="7"/>
  <c r="N277" i="7"/>
  <c r="N276" i="7"/>
  <c r="N275" i="7"/>
  <c r="N274" i="7"/>
  <c r="N273" i="7"/>
  <c r="N272" i="7"/>
  <c r="N271" i="7"/>
  <c r="N270" i="7"/>
  <c r="N269" i="7"/>
  <c r="N268" i="7"/>
  <c r="N267" i="7"/>
  <c r="N266" i="7"/>
  <c r="N265" i="7"/>
  <c r="N264" i="7"/>
  <c r="N263" i="7"/>
  <c r="N262" i="7"/>
  <c r="N261" i="7"/>
  <c r="N260" i="7"/>
  <c r="N259" i="7"/>
  <c r="N258" i="7"/>
  <c r="N257" i="7"/>
  <c r="N256" i="7"/>
  <c r="N255" i="7"/>
  <c r="N254" i="7"/>
  <c r="N253" i="7"/>
  <c r="N252" i="7"/>
  <c r="N251" i="7"/>
  <c r="N250" i="7"/>
  <c r="N249" i="7"/>
  <c r="N248" i="7"/>
  <c r="N247" i="7"/>
  <c r="N246" i="7"/>
  <c r="N245" i="7"/>
  <c r="N244" i="7"/>
  <c r="N243" i="7"/>
  <c r="N242" i="7"/>
  <c r="N241" i="7"/>
  <c r="N240" i="7"/>
  <c r="N239" i="7"/>
  <c r="N238" i="7"/>
  <c r="N237" i="7"/>
  <c r="N236" i="7"/>
  <c r="N235" i="7"/>
  <c r="N234" i="7"/>
  <c r="N233" i="7"/>
  <c r="N232" i="7"/>
  <c r="N231" i="7"/>
  <c r="N230" i="7"/>
  <c r="N229" i="7"/>
  <c r="N228" i="7"/>
  <c r="N227" i="7"/>
  <c r="N226" i="7"/>
  <c r="N225" i="7"/>
  <c r="N224" i="7"/>
  <c r="N223" i="7"/>
  <c r="N222" i="7"/>
  <c r="N221" i="7"/>
  <c r="N220" i="7"/>
  <c r="N219" i="7"/>
  <c r="N218" i="7"/>
  <c r="N217" i="7"/>
  <c r="N216" i="7"/>
  <c r="N215" i="7"/>
  <c r="N214" i="7"/>
  <c r="N213" i="7"/>
  <c r="N212" i="7"/>
  <c r="N211" i="7"/>
  <c r="N210" i="7"/>
  <c r="N209" i="7"/>
  <c r="N208" i="7"/>
  <c r="N207" i="7"/>
  <c r="N206" i="7"/>
  <c r="N205" i="7"/>
  <c r="N204" i="7"/>
  <c r="N203" i="7"/>
  <c r="N202" i="7"/>
  <c r="N201" i="7"/>
  <c r="N200" i="7"/>
  <c r="N199" i="7"/>
  <c r="N198" i="7"/>
  <c r="N197" i="7"/>
  <c r="N196" i="7"/>
  <c r="N195" i="7"/>
  <c r="N194" i="7"/>
  <c r="N193" i="7"/>
  <c r="N192" i="7"/>
  <c r="N191" i="7"/>
  <c r="N190" i="7"/>
  <c r="N189" i="7"/>
  <c r="N188" i="7"/>
  <c r="N187" i="7"/>
  <c r="N186" i="7"/>
  <c r="N185" i="7"/>
  <c r="N184" i="7"/>
  <c r="N183" i="7"/>
  <c r="N182" i="7"/>
  <c r="N181" i="7"/>
  <c r="N180" i="7"/>
  <c r="N179" i="7"/>
  <c r="N178" i="7"/>
  <c r="N177" i="7"/>
  <c r="N176" i="7"/>
  <c r="N175" i="7"/>
  <c r="N174" i="7"/>
  <c r="N173" i="7"/>
  <c r="N172" i="7"/>
  <c r="N171" i="7"/>
  <c r="N170" i="7"/>
  <c r="N169" i="7"/>
  <c r="N168" i="7"/>
  <c r="N167" i="7"/>
  <c r="N166" i="7"/>
  <c r="N165" i="7"/>
  <c r="N164" i="7"/>
  <c r="N163" i="7"/>
  <c r="N162" i="7"/>
  <c r="N161" i="7"/>
  <c r="N160" i="7"/>
  <c r="N159" i="7"/>
  <c r="N158" i="7"/>
  <c r="N157" i="7"/>
  <c r="N156" i="7"/>
  <c r="N155" i="7"/>
  <c r="N154" i="7"/>
  <c r="N153" i="7"/>
  <c r="N152" i="7"/>
  <c r="N151" i="7"/>
  <c r="N150" i="7"/>
  <c r="N149" i="7"/>
  <c r="N148" i="7"/>
  <c r="N147" i="7"/>
  <c r="N146" i="7"/>
  <c r="N145" i="7"/>
  <c r="N144" i="7"/>
  <c r="N143" i="7"/>
  <c r="N142" i="7"/>
  <c r="N141" i="7"/>
  <c r="N140" i="7"/>
  <c r="N139" i="7"/>
  <c r="N138" i="7"/>
  <c r="N137" i="7"/>
  <c r="N136" i="7"/>
  <c r="N135" i="7"/>
  <c r="N134" i="7"/>
  <c r="N133" i="7"/>
  <c r="N132" i="7"/>
  <c r="N131" i="7"/>
  <c r="N130" i="7"/>
  <c r="N129" i="7"/>
  <c r="N128" i="7"/>
  <c r="N127" i="7"/>
  <c r="N126" i="7"/>
  <c r="N125" i="7"/>
  <c r="N124" i="7"/>
  <c r="N123" i="7"/>
  <c r="N122" i="7"/>
  <c r="N121" i="7"/>
  <c r="N120" i="7"/>
  <c r="N119" i="7"/>
  <c r="N118" i="7"/>
  <c r="N117" i="7"/>
  <c r="N116" i="7"/>
  <c r="N115" i="7"/>
  <c r="N114" i="7"/>
  <c r="N113" i="7"/>
  <c r="N112" i="7"/>
  <c r="N111" i="7"/>
  <c r="N110" i="7"/>
  <c r="N109" i="7"/>
  <c r="N108" i="7"/>
  <c r="N107" i="7"/>
  <c r="N106" i="7"/>
  <c r="N105" i="7"/>
  <c r="N104" i="7"/>
  <c r="N103" i="7"/>
  <c r="N102" i="7"/>
  <c r="N101" i="7"/>
  <c r="N100" i="7"/>
  <c r="N99" i="7"/>
  <c r="N98" i="7"/>
  <c r="N97" i="7"/>
  <c r="N96" i="7"/>
  <c r="N95" i="7"/>
  <c r="N94" i="7"/>
  <c r="N93" i="7"/>
  <c r="N92" i="7"/>
  <c r="N91" i="7"/>
  <c r="N90" i="7"/>
  <c r="N89" i="7"/>
  <c r="N88" i="7"/>
  <c r="N87" i="7"/>
  <c r="N86" i="7"/>
  <c r="N85" i="7"/>
  <c r="N84" i="7"/>
  <c r="N83" i="7"/>
  <c r="N82" i="7"/>
  <c r="N81" i="7"/>
  <c r="N80" i="7"/>
  <c r="N79" i="7"/>
  <c r="N78" i="7"/>
  <c r="N77" i="7"/>
  <c r="N76" i="7"/>
  <c r="N75" i="7"/>
  <c r="N74" i="7"/>
  <c r="N73" i="7"/>
  <c r="N72" i="7"/>
  <c r="N71" i="7"/>
  <c r="N70" i="7"/>
  <c r="N69" i="7"/>
  <c r="N68" i="7"/>
  <c r="N67" i="7"/>
  <c r="N66" i="7"/>
  <c r="N65" i="7"/>
  <c r="N64" i="7"/>
  <c r="N63" i="7"/>
  <c r="N62" i="7"/>
  <c r="N61" i="7"/>
  <c r="N60" i="7"/>
  <c r="N59" i="7"/>
  <c r="N58" i="7"/>
  <c r="N57" i="7"/>
  <c r="N56" i="7"/>
  <c r="N55" i="7"/>
  <c r="N54" i="7"/>
  <c r="N53" i="7"/>
  <c r="N52" i="7"/>
  <c r="N51" i="7"/>
  <c r="N50" i="7"/>
  <c r="N49" i="7"/>
  <c r="N48" i="7"/>
  <c r="N47" i="7"/>
  <c r="N46" i="7"/>
  <c r="N45" i="7"/>
  <c r="N44" i="7"/>
  <c r="N43" i="7"/>
  <c r="N42" i="7"/>
  <c r="N41" i="7"/>
  <c r="N40" i="7"/>
  <c r="N39" i="7"/>
  <c r="N38" i="7"/>
  <c r="N37" i="7"/>
  <c r="N36" i="7"/>
  <c r="N35" i="7"/>
  <c r="N34" i="7"/>
  <c r="N33" i="7"/>
  <c r="N32" i="7"/>
  <c r="N31" i="7"/>
  <c r="N30" i="7"/>
  <c r="N29" i="7"/>
  <c r="N28" i="7"/>
  <c r="N27" i="7"/>
  <c r="N26" i="7"/>
  <c r="N25" i="7"/>
  <c r="N24" i="7"/>
  <c r="N23" i="7"/>
  <c r="N22" i="7"/>
  <c r="N21" i="7"/>
  <c r="N20" i="7"/>
  <c r="N19" i="7"/>
  <c r="N18" i="7"/>
  <c r="N17" i="7"/>
  <c r="N16" i="7"/>
  <c r="N15" i="7"/>
  <c r="N14" i="7"/>
  <c r="N13" i="7"/>
  <c r="N12" i="7"/>
  <c r="F8" i="8"/>
  <c r="I9" i="9"/>
  <c r="D13" i="10"/>
  <c r="D7" i="5"/>
  <c r="I20" i="9"/>
  <c r="I19" i="9"/>
  <c r="I18" i="9"/>
  <c r="I17" i="9"/>
  <c r="I16" i="9"/>
  <c r="I15" i="9"/>
  <c r="I14" i="9"/>
  <c r="I13" i="9"/>
  <c r="I12" i="9"/>
  <c r="I11" i="9"/>
  <c r="I21" i="9"/>
  <c r="I22" i="9"/>
  <c r="I23" i="9"/>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D12" i="10"/>
  <c r="D14" i="10"/>
  <c r="D15" i="10"/>
  <c r="D16" i="10"/>
  <c r="H28" i="5"/>
  <c r="H26" i="5"/>
  <c r="H25" i="5"/>
  <c r="H16" i="5"/>
  <c r="H13" i="5"/>
  <c r="D31" i="5"/>
  <c r="H31" i="5" s="1"/>
  <c r="D30" i="5"/>
  <c r="H30" i="5" s="1"/>
  <c r="D29" i="5"/>
  <c r="H29" i="5" s="1"/>
  <c r="D28" i="5"/>
  <c r="D27" i="5"/>
  <c r="H27" i="5" s="1"/>
  <c r="D26" i="5"/>
  <c r="D25" i="5"/>
  <c r="D24" i="5"/>
  <c r="H24" i="5" s="1"/>
  <c r="D23" i="5"/>
  <c r="H23" i="5" s="1"/>
  <c r="D22" i="5"/>
  <c r="H22" i="5" s="1"/>
  <c r="D21" i="5"/>
  <c r="H21" i="5" s="1"/>
  <c r="D20" i="5"/>
  <c r="H20" i="5" s="1"/>
  <c r="D19" i="5"/>
  <c r="H19" i="5" s="1"/>
  <c r="D18" i="5"/>
  <c r="H18" i="5" s="1"/>
  <c r="D17" i="5"/>
  <c r="H17" i="5" s="1"/>
  <c r="D16" i="5"/>
  <c r="D15" i="5"/>
  <c r="H15" i="5" s="1"/>
  <c r="D14" i="5"/>
  <c r="H14" i="5" s="1"/>
  <c r="D13" i="5"/>
  <c r="D12" i="5"/>
  <c r="H12" i="5" s="1"/>
  <c r="D11" i="5"/>
  <c r="H11" i="5" s="1"/>
  <c r="D10" i="5"/>
  <c r="H10" i="5" s="1"/>
  <c r="D9" i="5"/>
  <c r="H9" i="5" s="1"/>
  <c r="D8" i="5"/>
  <c r="H8" i="5" s="1"/>
  <c r="I57" i="26"/>
  <c r="I56" i="26"/>
  <c r="I55" i="26"/>
  <c r="I54" i="26"/>
  <c r="I53" i="26"/>
  <c r="I52" i="26"/>
  <c r="I51" i="26"/>
  <c r="I50" i="26"/>
  <c r="I49" i="26"/>
  <c r="I48" i="26"/>
  <c r="I47" i="26"/>
  <c r="I46" i="26"/>
  <c r="I45" i="26"/>
  <c r="I44" i="26"/>
  <c r="I43" i="26"/>
  <c r="I42" i="26"/>
  <c r="I41" i="26"/>
  <c r="I40" i="26"/>
  <c r="I39" i="26"/>
  <c r="I38" i="26"/>
  <c r="I37" i="26"/>
  <c r="I36" i="26"/>
  <c r="I35" i="26"/>
  <c r="I34" i="26"/>
  <c r="I33" i="26"/>
  <c r="I32" i="26"/>
  <c r="I31" i="26"/>
  <c r="I30" i="26"/>
  <c r="I29" i="26"/>
  <c r="I28" i="26"/>
  <c r="I27" i="26"/>
  <c r="I26" i="26"/>
  <c r="I25" i="26"/>
  <c r="I24" i="26"/>
  <c r="I23" i="26"/>
  <c r="I22" i="26"/>
  <c r="I21" i="26"/>
  <c r="I20" i="26"/>
  <c r="I19" i="26"/>
  <c r="I18" i="26"/>
  <c r="I17" i="26"/>
  <c r="I16" i="26"/>
  <c r="I15" i="26"/>
  <c r="I14" i="26"/>
  <c r="I13" i="26"/>
  <c r="I12" i="26"/>
  <c r="I11" i="26"/>
  <c r="I10" i="26"/>
  <c r="I9" i="26"/>
  <c r="D32" i="6"/>
  <c r="H32" i="6" s="1"/>
  <c r="D31" i="6"/>
  <c r="H31" i="6" s="1"/>
  <c r="D30" i="6"/>
  <c r="H30" i="6" s="1"/>
  <c r="D29" i="6"/>
  <c r="H29" i="6" s="1"/>
  <c r="D28" i="6"/>
  <c r="H28" i="6" s="1"/>
  <c r="D27" i="6"/>
  <c r="H27" i="6" s="1"/>
  <c r="D26" i="6"/>
  <c r="H26" i="6" s="1"/>
  <c r="D25" i="6"/>
  <c r="H25" i="6" s="1"/>
  <c r="D24" i="6"/>
  <c r="H24" i="6" s="1"/>
  <c r="D23" i="6"/>
  <c r="H23" i="6" s="1"/>
  <c r="D22" i="6"/>
  <c r="H22" i="6" s="1"/>
  <c r="D21" i="6"/>
  <c r="H21" i="6" s="1"/>
  <c r="D20" i="6"/>
  <c r="H20" i="6" s="1"/>
  <c r="D19" i="6"/>
  <c r="H19" i="6" s="1"/>
  <c r="D18" i="6"/>
  <c r="H18" i="6" s="1"/>
  <c r="D17" i="6"/>
  <c r="H17" i="6" s="1"/>
  <c r="D16" i="6"/>
  <c r="H16" i="6" s="1"/>
  <c r="D15" i="6"/>
  <c r="H15" i="6" s="1"/>
  <c r="D14" i="6"/>
  <c r="H14" i="6" s="1"/>
  <c r="D13" i="6"/>
  <c r="H13" i="6" s="1"/>
  <c r="D12" i="6"/>
  <c r="H12" i="6" s="1"/>
  <c r="D11" i="6"/>
  <c r="H11" i="6" s="1"/>
  <c r="D10" i="6"/>
  <c r="H10" i="6" s="1"/>
  <c r="D9" i="6"/>
  <c r="H9" i="6" s="1"/>
  <c r="K9" i="4"/>
  <c r="N9" i="4" s="1"/>
  <c r="K10" i="4"/>
  <c r="N10" i="4" s="1"/>
  <c r="K11" i="4"/>
  <c r="N11" i="4" s="1"/>
  <c r="K12" i="4"/>
  <c r="N12" i="4" s="1"/>
  <c r="K13" i="4"/>
  <c r="N13" i="4" s="1"/>
  <c r="K14" i="4"/>
  <c r="N14" i="4" s="1"/>
  <c r="K15" i="4"/>
  <c r="N15" i="4" s="1"/>
  <c r="K16" i="4"/>
  <c r="N16" i="4" s="1"/>
  <c r="K17" i="4"/>
  <c r="N17" i="4" s="1"/>
  <c r="K18" i="4"/>
  <c r="N18" i="4" s="1"/>
  <c r="K19" i="4"/>
  <c r="N19" i="4" s="1"/>
  <c r="K20" i="4"/>
  <c r="N20" i="4" s="1"/>
  <c r="K21" i="4"/>
  <c r="N21" i="4" s="1"/>
  <c r="K22" i="4"/>
  <c r="N22" i="4" s="1"/>
  <c r="K23" i="4"/>
  <c r="N23" i="4" s="1"/>
  <c r="K24" i="4"/>
  <c r="N24" i="4" s="1"/>
  <c r="K25" i="4"/>
  <c r="N25" i="4" s="1"/>
  <c r="K26" i="4"/>
  <c r="N26" i="4" s="1"/>
  <c r="K27" i="4"/>
  <c r="N27" i="4" s="1"/>
  <c r="K28" i="4"/>
  <c r="N28" i="4" s="1"/>
  <c r="K29" i="4"/>
  <c r="N29" i="4" s="1"/>
  <c r="K30" i="4"/>
  <c r="N30" i="4" s="1"/>
  <c r="K31" i="4"/>
  <c r="N31" i="4" s="1"/>
  <c r="K32" i="4"/>
  <c r="N32" i="4" s="1"/>
  <c r="K33" i="4"/>
  <c r="N33" i="4" s="1"/>
  <c r="K34" i="4"/>
  <c r="N34" i="4" s="1"/>
  <c r="K35" i="4"/>
  <c r="N35" i="4" s="1"/>
  <c r="K36" i="4"/>
  <c r="N36" i="4" s="1"/>
  <c r="K37" i="4"/>
  <c r="N37" i="4" s="1"/>
  <c r="K38" i="4"/>
  <c r="N38" i="4" s="1"/>
  <c r="K39" i="4"/>
  <c r="N39" i="4" s="1"/>
  <c r="K40" i="4"/>
  <c r="N40" i="4" s="1"/>
  <c r="K41" i="4"/>
  <c r="N41" i="4" s="1"/>
  <c r="K42" i="4"/>
  <c r="N42" i="4" s="1"/>
  <c r="K43" i="4"/>
  <c r="N43" i="4" s="1"/>
  <c r="K44" i="4"/>
  <c r="N44" i="4" s="1"/>
  <c r="K45" i="4"/>
  <c r="N45" i="4" s="1"/>
  <c r="K46" i="4"/>
  <c r="N46" i="4" s="1"/>
  <c r="K47" i="4"/>
  <c r="N47" i="4" s="1"/>
  <c r="K48" i="4"/>
  <c r="N48" i="4" s="1"/>
  <c r="K49" i="4"/>
  <c r="N49" i="4" s="1"/>
  <c r="K50" i="4"/>
  <c r="N50" i="4" s="1"/>
  <c r="K51" i="4"/>
  <c r="N51" i="4" s="1"/>
  <c r="K52" i="4"/>
  <c r="N52" i="4" s="1"/>
  <c r="K53" i="4"/>
  <c r="N53" i="4" s="1"/>
  <c r="K54" i="4"/>
  <c r="N54" i="4" s="1"/>
  <c r="K55" i="4"/>
  <c r="N55" i="4" s="1"/>
  <c r="K56" i="4"/>
  <c r="N56" i="4" s="1"/>
  <c r="K57" i="4"/>
  <c r="N57" i="4" s="1"/>
  <c r="K58" i="4"/>
  <c r="N58" i="4" s="1"/>
  <c r="K59" i="4"/>
  <c r="N59" i="4" s="1"/>
  <c r="K60" i="4"/>
  <c r="N60" i="4" s="1"/>
  <c r="K61" i="4"/>
  <c r="N61" i="4" s="1"/>
  <c r="K62" i="4"/>
  <c r="N62" i="4" s="1"/>
  <c r="K63" i="4"/>
  <c r="N63" i="4" s="1"/>
  <c r="K64" i="4"/>
  <c r="N64" i="4" s="1"/>
  <c r="K65" i="4"/>
  <c r="N65" i="4" s="1"/>
  <c r="K66" i="4"/>
  <c r="N66" i="4" s="1"/>
  <c r="K67" i="4"/>
  <c r="N67" i="4" s="1"/>
  <c r="K68" i="4"/>
  <c r="N68" i="4" s="1"/>
  <c r="K69" i="4"/>
  <c r="N69" i="4" s="1"/>
  <c r="K70" i="4"/>
  <c r="N70" i="4" s="1"/>
  <c r="K71" i="4"/>
  <c r="N71" i="4" s="1"/>
  <c r="K72" i="4"/>
  <c r="N72" i="4" s="1"/>
  <c r="K73" i="4"/>
  <c r="N73" i="4" s="1"/>
  <c r="K74" i="4"/>
  <c r="N74" i="4" s="1"/>
  <c r="K75" i="4"/>
  <c r="N75" i="4" s="1"/>
  <c r="K76" i="4"/>
  <c r="N76" i="4" s="1"/>
  <c r="K77" i="4"/>
  <c r="N77" i="4" s="1"/>
  <c r="K78" i="4"/>
  <c r="N78" i="4" s="1"/>
  <c r="K79" i="4"/>
  <c r="N79" i="4" s="1"/>
  <c r="K80" i="4"/>
  <c r="N80" i="4" s="1"/>
  <c r="K81" i="4"/>
  <c r="N81" i="4" s="1"/>
  <c r="K82" i="4"/>
  <c r="N82" i="4" s="1"/>
  <c r="K83" i="4"/>
  <c r="N83" i="4" s="1"/>
  <c r="K84" i="4"/>
  <c r="N84" i="4" s="1"/>
  <c r="K85" i="4"/>
  <c r="N85" i="4" s="1"/>
  <c r="K86" i="4"/>
  <c r="N86" i="4" s="1"/>
  <c r="K87" i="4"/>
  <c r="N87" i="4" s="1"/>
  <c r="K88" i="4"/>
  <c r="N88" i="4" s="1"/>
  <c r="K89" i="4"/>
  <c r="N89" i="4" s="1"/>
  <c r="K90" i="4"/>
  <c r="N90" i="4" s="1"/>
  <c r="K91" i="4"/>
  <c r="N91" i="4" s="1"/>
  <c r="K92" i="4"/>
  <c r="N92" i="4" s="1"/>
  <c r="K93" i="4"/>
  <c r="N93" i="4" s="1"/>
  <c r="K94" i="4"/>
  <c r="N94" i="4" s="1"/>
  <c r="K95" i="4"/>
  <c r="N95" i="4" s="1"/>
  <c r="K96" i="4"/>
  <c r="N96" i="4" s="1"/>
  <c r="K97" i="4"/>
  <c r="N97" i="4" s="1"/>
  <c r="K98" i="4"/>
  <c r="N98" i="4" s="1"/>
  <c r="K99" i="4"/>
  <c r="N99" i="4" s="1"/>
  <c r="K100" i="4"/>
  <c r="N100" i="4" s="1"/>
  <c r="K101" i="4"/>
  <c r="N101" i="4" s="1"/>
  <c r="K102" i="4"/>
  <c r="N102" i="4" s="1"/>
  <c r="K103" i="4"/>
  <c r="N103" i="4" s="1"/>
  <c r="K104" i="4"/>
  <c r="N104" i="4" s="1"/>
  <c r="K105" i="4"/>
  <c r="N105" i="4" s="1"/>
  <c r="K106" i="4"/>
  <c r="N106" i="4" s="1"/>
  <c r="K107" i="4"/>
  <c r="N107" i="4" s="1"/>
  <c r="K108" i="4"/>
  <c r="N108" i="4" s="1"/>
  <c r="K109" i="4"/>
  <c r="N109" i="4" s="1"/>
  <c r="K110" i="4"/>
  <c r="N110" i="4" s="1"/>
  <c r="K111" i="4"/>
  <c r="N111" i="4" s="1"/>
  <c r="K112" i="4"/>
  <c r="N112" i="4" s="1"/>
  <c r="K113" i="4"/>
  <c r="N113" i="4" s="1"/>
  <c r="K114" i="4"/>
  <c r="N114" i="4" s="1"/>
  <c r="K115" i="4"/>
  <c r="N115" i="4" s="1"/>
  <c r="K116" i="4"/>
  <c r="N116" i="4" s="1"/>
  <c r="K117" i="4"/>
  <c r="N117" i="4" s="1"/>
  <c r="K118" i="4"/>
  <c r="N118" i="4" s="1"/>
  <c r="K119" i="4"/>
  <c r="N119" i="4" s="1"/>
  <c r="K120" i="4"/>
  <c r="N120" i="4" s="1"/>
  <c r="K121" i="4"/>
  <c r="N121" i="4" s="1"/>
  <c r="K122" i="4"/>
  <c r="N122" i="4" s="1"/>
  <c r="K123" i="4"/>
  <c r="N123" i="4" s="1"/>
  <c r="K124" i="4"/>
  <c r="N124" i="4" s="1"/>
  <c r="K125" i="4"/>
  <c r="N125" i="4" s="1"/>
  <c r="K126" i="4"/>
  <c r="N126" i="4" s="1"/>
  <c r="K127" i="4"/>
  <c r="N127" i="4" s="1"/>
  <c r="K128" i="4"/>
  <c r="N128" i="4" s="1"/>
  <c r="K129" i="4"/>
  <c r="N129" i="4" s="1"/>
  <c r="K130" i="4"/>
  <c r="N130" i="4" s="1"/>
  <c r="K131" i="4"/>
  <c r="N131" i="4" s="1"/>
  <c r="K132" i="4"/>
  <c r="N132" i="4" s="1"/>
  <c r="K133" i="4"/>
  <c r="N133" i="4" s="1"/>
  <c r="K134" i="4"/>
  <c r="N134" i="4" s="1"/>
  <c r="K135" i="4"/>
  <c r="N135" i="4" s="1"/>
  <c r="K136" i="4"/>
  <c r="N136" i="4" s="1"/>
  <c r="K137" i="4"/>
  <c r="N137" i="4" s="1"/>
  <c r="K138" i="4"/>
  <c r="N138" i="4" s="1"/>
  <c r="K139" i="4"/>
  <c r="N139" i="4" s="1"/>
  <c r="K140" i="4"/>
  <c r="N140" i="4" s="1"/>
  <c r="K141" i="4"/>
  <c r="N141" i="4" s="1"/>
  <c r="K142" i="4"/>
  <c r="N142" i="4" s="1"/>
  <c r="K143" i="4"/>
  <c r="N143" i="4" s="1"/>
  <c r="K144" i="4"/>
  <c r="N144" i="4" s="1"/>
  <c r="K145" i="4"/>
  <c r="N145" i="4" s="1"/>
  <c r="K146" i="4"/>
  <c r="N146" i="4" s="1"/>
  <c r="K147" i="4"/>
  <c r="N147" i="4" s="1"/>
  <c r="K148" i="4"/>
  <c r="N148" i="4" s="1"/>
  <c r="K149" i="4"/>
  <c r="N149" i="4" s="1"/>
  <c r="K150" i="4"/>
  <c r="N150" i="4" s="1"/>
  <c r="K151" i="4"/>
  <c r="N151" i="4" s="1"/>
  <c r="K152" i="4"/>
  <c r="N152" i="4" s="1"/>
  <c r="K153" i="4"/>
  <c r="N153" i="4" s="1"/>
  <c r="K154" i="4"/>
  <c r="N154" i="4" s="1"/>
  <c r="K155" i="4"/>
  <c r="N155" i="4" s="1"/>
  <c r="K156" i="4"/>
  <c r="N156" i="4" s="1"/>
  <c r="K157" i="4"/>
  <c r="N157" i="4" s="1"/>
  <c r="K158" i="4"/>
  <c r="N158" i="4" s="1"/>
  <c r="K159" i="4"/>
  <c r="N159" i="4" s="1"/>
  <c r="K160" i="4"/>
  <c r="N160" i="4" s="1"/>
  <c r="K161" i="4"/>
  <c r="N161" i="4" s="1"/>
  <c r="K162" i="4"/>
  <c r="N162" i="4" s="1"/>
  <c r="K163" i="4"/>
  <c r="N163" i="4" s="1"/>
  <c r="K164" i="4"/>
  <c r="N164" i="4" s="1"/>
  <c r="K165" i="4"/>
  <c r="N165" i="4" s="1"/>
  <c r="K166" i="4"/>
  <c r="N166" i="4" s="1"/>
  <c r="K167" i="4"/>
  <c r="N167" i="4" s="1"/>
  <c r="K168" i="4"/>
  <c r="N168" i="4" s="1"/>
  <c r="K169" i="4"/>
  <c r="N169" i="4" s="1"/>
  <c r="K170" i="4"/>
  <c r="N170" i="4" s="1"/>
  <c r="K171" i="4"/>
  <c r="N171" i="4" s="1"/>
  <c r="K172" i="4"/>
  <c r="N172" i="4" s="1"/>
  <c r="K173" i="4"/>
  <c r="N173" i="4" s="1"/>
  <c r="K174" i="4"/>
  <c r="N174" i="4" s="1"/>
  <c r="K175" i="4"/>
  <c r="N175" i="4" s="1"/>
  <c r="K176" i="4"/>
  <c r="N176" i="4" s="1"/>
  <c r="K177" i="4"/>
  <c r="N177" i="4" s="1"/>
  <c r="K178" i="4"/>
  <c r="N178" i="4" s="1"/>
  <c r="K179" i="4"/>
  <c r="N179" i="4" s="1"/>
  <c r="K180" i="4"/>
  <c r="N180" i="4" s="1"/>
  <c r="K181" i="4"/>
  <c r="N181" i="4" s="1"/>
  <c r="K182" i="4"/>
  <c r="N182" i="4" s="1"/>
  <c r="K183" i="4"/>
  <c r="N183" i="4" s="1"/>
  <c r="K184" i="4"/>
  <c r="N184" i="4" s="1"/>
  <c r="K185" i="4"/>
  <c r="N185" i="4" s="1"/>
  <c r="K186" i="4"/>
  <c r="N186" i="4" s="1"/>
  <c r="K187" i="4"/>
  <c r="N187" i="4" s="1"/>
  <c r="K188" i="4"/>
  <c r="N188" i="4" s="1"/>
  <c r="K189" i="4"/>
  <c r="N189" i="4" s="1"/>
  <c r="K190" i="4"/>
  <c r="N190" i="4" s="1"/>
  <c r="K191" i="4"/>
  <c r="N191" i="4" s="1"/>
  <c r="K192" i="4"/>
  <c r="N192" i="4" s="1"/>
  <c r="K193" i="4"/>
  <c r="N193" i="4" s="1"/>
  <c r="K194" i="4"/>
  <c r="N194" i="4" s="1"/>
  <c r="K195" i="4"/>
  <c r="N195" i="4" s="1"/>
  <c r="K196" i="4"/>
  <c r="N196" i="4" s="1"/>
  <c r="K197" i="4"/>
  <c r="N197" i="4" s="1"/>
  <c r="K198" i="4"/>
  <c r="N198" i="4" s="1"/>
  <c r="K199" i="4"/>
  <c r="N199" i="4" s="1"/>
  <c r="K200" i="4"/>
  <c r="N200" i="4" s="1"/>
  <c r="K201" i="4"/>
  <c r="N201" i="4" s="1"/>
  <c r="K202" i="4"/>
  <c r="N202" i="4" s="1"/>
  <c r="K203" i="4"/>
  <c r="N203" i="4" s="1"/>
  <c r="K204" i="4"/>
  <c r="N204" i="4" s="1"/>
  <c r="K205" i="4"/>
  <c r="N205" i="4" s="1"/>
  <c r="K206" i="4"/>
  <c r="N206" i="4" s="1"/>
  <c r="K207" i="4"/>
  <c r="N207" i="4" s="1"/>
  <c r="F10" i="20"/>
  <c r="M109" i="20"/>
  <c r="M108" i="20"/>
  <c r="M107" i="20"/>
  <c r="M106" i="20"/>
  <c r="M105" i="20"/>
  <c r="M104" i="20"/>
  <c r="M103" i="20"/>
  <c r="M102" i="20"/>
  <c r="M101" i="20"/>
  <c r="M100" i="20"/>
  <c r="M99" i="20"/>
  <c r="M98" i="20"/>
  <c r="M97" i="20"/>
  <c r="M96" i="20"/>
  <c r="M95" i="20"/>
  <c r="M94" i="20"/>
  <c r="M93" i="20"/>
  <c r="M92" i="20"/>
  <c r="M91" i="20"/>
  <c r="M90" i="20"/>
  <c r="M89" i="20"/>
  <c r="M88" i="20"/>
  <c r="M87" i="20"/>
  <c r="M86" i="20"/>
  <c r="M85" i="20"/>
  <c r="M84" i="20"/>
  <c r="M83" i="20"/>
  <c r="M82" i="20"/>
  <c r="M81" i="20"/>
  <c r="M80" i="20"/>
  <c r="M79" i="20"/>
  <c r="M78" i="20"/>
  <c r="M77" i="20"/>
  <c r="M76" i="20"/>
  <c r="M75" i="20"/>
  <c r="M74" i="20"/>
  <c r="M73" i="20"/>
  <c r="M72" i="20"/>
  <c r="M71" i="20"/>
  <c r="M70" i="20"/>
  <c r="M69" i="20"/>
  <c r="M68" i="20"/>
  <c r="M67" i="20"/>
  <c r="M66" i="20"/>
  <c r="M65" i="20"/>
  <c r="M64" i="20"/>
  <c r="M63" i="20"/>
  <c r="M62" i="20"/>
  <c r="M61" i="20"/>
  <c r="M60" i="20"/>
  <c r="M59" i="20"/>
  <c r="M58" i="20"/>
  <c r="M57" i="20"/>
  <c r="M56" i="20"/>
  <c r="M55" i="20"/>
  <c r="M54" i="20"/>
  <c r="M53" i="20"/>
  <c r="M52" i="20"/>
  <c r="M51" i="20"/>
  <c r="M50" i="20"/>
  <c r="M49" i="20"/>
  <c r="M48" i="20"/>
  <c r="M47" i="20"/>
  <c r="M46" i="20"/>
  <c r="M45" i="20"/>
  <c r="M44" i="20"/>
  <c r="M43" i="20"/>
  <c r="M42" i="20"/>
  <c r="M41" i="20"/>
  <c r="M40" i="20"/>
  <c r="M39" i="20"/>
  <c r="M38" i="20"/>
  <c r="M37" i="20"/>
  <c r="M36" i="20"/>
  <c r="M35" i="20"/>
  <c r="M34" i="20"/>
  <c r="M33" i="20"/>
  <c r="M32" i="20"/>
  <c r="M31" i="20"/>
  <c r="M30" i="20"/>
  <c r="M29" i="20"/>
  <c r="M28" i="20"/>
  <c r="M27" i="20"/>
  <c r="M26" i="20"/>
  <c r="M25" i="20"/>
  <c r="M24" i="20"/>
  <c r="M23" i="20"/>
  <c r="M22" i="20"/>
  <c r="M21" i="20"/>
  <c r="M20" i="20"/>
  <c r="M19" i="20"/>
  <c r="M18" i="20"/>
  <c r="M17" i="20"/>
  <c r="M16" i="20"/>
  <c r="M15" i="20"/>
  <c r="M14" i="20"/>
  <c r="M13" i="20"/>
  <c r="M12" i="20"/>
  <c r="F109" i="20"/>
  <c r="H109" i="20" s="1"/>
  <c r="F108" i="20"/>
  <c r="I108" i="20" s="1"/>
  <c r="F107" i="20"/>
  <c r="I107" i="20" s="1"/>
  <c r="F106" i="20"/>
  <c r="I106" i="20" s="1"/>
  <c r="F105" i="20"/>
  <c r="I105" i="20" s="1"/>
  <c r="F104" i="20"/>
  <c r="L104" i="20" s="1"/>
  <c r="F103" i="20"/>
  <c r="I103" i="20" s="1"/>
  <c r="F102" i="20"/>
  <c r="H102" i="20" s="1"/>
  <c r="F101" i="20"/>
  <c r="H101" i="20" s="1"/>
  <c r="F100" i="20"/>
  <c r="I100" i="20" s="1"/>
  <c r="F99" i="20"/>
  <c r="I99" i="20" s="1"/>
  <c r="F98" i="20"/>
  <c r="I98" i="20" s="1"/>
  <c r="F97" i="20"/>
  <c r="I97" i="20" s="1"/>
  <c r="F96" i="20"/>
  <c r="L96" i="20" s="1"/>
  <c r="F95" i="20"/>
  <c r="I95" i="20" s="1"/>
  <c r="F94" i="20"/>
  <c r="I94" i="20" s="1"/>
  <c r="F93" i="20"/>
  <c r="H93" i="20" s="1"/>
  <c r="F92" i="20"/>
  <c r="F91" i="20"/>
  <c r="I91" i="20" s="1"/>
  <c r="F90" i="20"/>
  <c r="I90" i="20" s="1"/>
  <c r="F89" i="20"/>
  <c r="I89" i="20" s="1"/>
  <c r="F88" i="20"/>
  <c r="L88" i="20" s="1"/>
  <c r="F87" i="20"/>
  <c r="I87" i="20" s="1"/>
  <c r="F86" i="20"/>
  <c r="H86" i="20" s="1"/>
  <c r="F85" i="20"/>
  <c r="H85" i="20" s="1"/>
  <c r="F84" i="20"/>
  <c r="H84" i="20" s="1"/>
  <c r="F83" i="20"/>
  <c r="I83" i="20" s="1"/>
  <c r="F82" i="20"/>
  <c r="I82" i="20" s="1"/>
  <c r="F81" i="20"/>
  <c r="I81" i="20" s="1"/>
  <c r="F80" i="20"/>
  <c r="L80" i="20" s="1"/>
  <c r="F79" i="20"/>
  <c r="I79" i="20" s="1"/>
  <c r="F78" i="20"/>
  <c r="I78" i="20" s="1"/>
  <c r="F77" i="20"/>
  <c r="H77" i="20" s="1"/>
  <c r="F76" i="20"/>
  <c r="I76" i="20" s="1"/>
  <c r="F75" i="20"/>
  <c r="I75" i="20" s="1"/>
  <c r="F74" i="20"/>
  <c r="I74" i="20" s="1"/>
  <c r="F73" i="20"/>
  <c r="I73" i="20" s="1"/>
  <c r="F72" i="20"/>
  <c r="L72" i="20" s="1"/>
  <c r="F71" i="20"/>
  <c r="I71" i="20" s="1"/>
  <c r="F70" i="20"/>
  <c r="H70" i="20" s="1"/>
  <c r="F69" i="20"/>
  <c r="H69" i="20" s="1"/>
  <c r="F68" i="20"/>
  <c r="I68" i="20" s="1"/>
  <c r="F67" i="20"/>
  <c r="I67" i="20" s="1"/>
  <c r="F66" i="20"/>
  <c r="I66" i="20" s="1"/>
  <c r="F65" i="20"/>
  <c r="I65" i="20" s="1"/>
  <c r="F64" i="20"/>
  <c r="L64" i="20" s="1"/>
  <c r="F63" i="20"/>
  <c r="I63" i="20" s="1"/>
  <c r="F62" i="20"/>
  <c r="I62" i="20" s="1"/>
  <c r="F61" i="20"/>
  <c r="H61" i="20" s="1"/>
  <c r="F60" i="20"/>
  <c r="I60" i="20" s="1"/>
  <c r="F59" i="20"/>
  <c r="I59" i="20" s="1"/>
  <c r="F58" i="20"/>
  <c r="I58" i="20" s="1"/>
  <c r="F57" i="20"/>
  <c r="I57" i="20" s="1"/>
  <c r="F56" i="20"/>
  <c r="L56" i="20" s="1"/>
  <c r="F55" i="20"/>
  <c r="I55" i="20" s="1"/>
  <c r="F54" i="20"/>
  <c r="H54" i="20" s="1"/>
  <c r="F53" i="20"/>
  <c r="H53" i="20" s="1"/>
  <c r="F52" i="20"/>
  <c r="I52" i="20" s="1"/>
  <c r="F51" i="20"/>
  <c r="I51" i="20" s="1"/>
  <c r="F50" i="20"/>
  <c r="I50" i="20" s="1"/>
  <c r="F49" i="20"/>
  <c r="I49" i="20" s="1"/>
  <c r="F48" i="20"/>
  <c r="L48" i="20" s="1"/>
  <c r="F47" i="20"/>
  <c r="I47" i="20" s="1"/>
  <c r="F46" i="20"/>
  <c r="H46" i="20" s="1"/>
  <c r="F45" i="20"/>
  <c r="H45" i="20" s="1"/>
  <c r="F44" i="20"/>
  <c r="I44" i="20" s="1"/>
  <c r="F43" i="20"/>
  <c r="I43" i="20" s="1"/>
  <c r="F42" i="20"/>
  <c r="I42" i="20" s="1"/>
  <c r="F41" i="20"/>
  <c r="I41" i="20" s="1"/>
  <c r="F40" i="20"/>
  <c r="L40" i="20" s="1"/>
  <c r="F39" i="20"/>
  <c r="I39" i="20" s="1"/>
  <c r="F38" i="20"/>
  <c r="H38" i="20" s="1"/>
  <c r="F37" i="20"/>
  <c r="I37" i="20" s="1"/>
  <c r="F36" i="20"/>
  <c r="I36" i="20" s="1"/>
  <c r="F35" i="20"/>
  <c r="I35" i="20" s="1"/>
  <c r="F34" i="20"/>
  <c r="I34" i="20" s="1"/>
  <c r="F33" i="20"/>
  <c r="I33" i="20" s="1"/>
  <c r="F32" i="20"/>
  <c r="L32" i="20" s="1"/>
  <c r="F31" i="20"/>
  <c r="I31" i="20" s="1"/>
  <c r="F30" i="20"/>
  <c r="H30" i="20" s="1"/>
  <c r="F29" i="20"/>
  <c r="H29" i="20" s="1"/>
  <c r="F28" i="20"/>
  <c r="H28" i="20" s="1"/>
  <c r="F27" i="20"/>
  <c r="I27" i="20" s="1"/>
  <c r="F26" i="20"/>
  <c r="I26" i="20" s="1"/>
  <c r="F25" i="20"/>
  <c r="I25" i="20" s="1"/>
  <c r="F24" i="20"/>
  <c r="L24" i="20" s="1"/>
  <c r="F23" i="20"/>
  <c r="I23" i="20" s="1"/>
  <c r="F22" i="20"/>
  <c r="I22" i="20" s="1"/>
  <c r="F21" i="20"/>
  <c r="I21" i="20" s="1"/>
  <c r="F20" i="20"/>
  <c r="I20" i="20" s="1"/>
  <c r="F19" i="20"/>
  <c r="I19" i="20" s="1"/>
  <c r="F18" i="20"/>
  <c r="I18" i="20" s="1"/>
  <c r="F17" i="20"/>
  <c r="I17" i="20" s="1"/>
  <c r="F16" i="20"/>
  <c r="L16" i="20" s="1"/>
  <c r="F15" i="20"/>
  <c r="I15" i="20" s="1"/>
  <c r="F14" i="20"/>
  <c r="H14" i="20" s="1"/>
  <c r="F13" i="20"/>
  <c r="H13" i="20" s="1"/>
  <c r="F12" i="20"/>
  <c r="I12" i="20" s="1"/>
  <c r="F11" i="20"/>
  <c r="I11" i="20" s="1"/>
  <c r="H19" i="20"/>
  <c r="H25" i="20"/>
  <c r="H27" i="20"/>
  <c r="H35" i="20"/>
  <c r="H41" i="20"/>
  <c r="H43" i="20"/>
  <c r="H49" i="20"/>
  <c r="H51" i="20"/>
  <c r="H52" i="20"/>
  <c r="H16" i="20"/>
  <c r="H17" i="20"/>
  <c r="H33" i="20"/>
  <c r="H40" i="20"/>
  <c r="H55" i="20"/>
  <c r="H65" i="20"/>
  <c r="H71" i="20"/>
  <c r="H82" i="20"/>
  <c r="H87" i="20"/>
  <c r="H98" i="20"/>
  <c r="H103" i="20"/>
  <c r="H104" i="20"/>
  <c r="N9" i="7"/>
  <c r="N10" i="7"/>
  <c r="N11" i="7"/>
  <c r="F17" i="11"/>
  <c r="F16" i="11"/>
  <c r="G511" i="7"/>
  <c r="G513" i="7" s="1"/>
  <c r="I511" i="7"/>
  <c r="G58" i="26"/>
  <c r="G60" i="26" s="1"/>
  <c r="I8" i="26"/>
  <c r="I7" i="26"/>
  <c r="I7" i="4"/>
  <c r="K7" i="4" s="1"/>
  <c r="B34" i="1"/>
  <c r="E23" i="1"/>
  <c r="E26" i="1" s="1"/>
  <c r="I10" i="9"/>
  <c r="I55" i="9"/>
  <c r="I56" i="9"/>
  <c r="I57" i="9"/>
  <c r="I58" i="9"/>
  <c r="I8" i="9"/>
  <c r="I7" i="9"/>
  <c r="H81" i="20" l="1"/>
  <c r="H64" i="20"/>
  <c r="H97" i="20"/>
  <c r="H58" i="20"/>
  <c r="H34" i="20"/>
  <c r="I40" i="20"/>
  <c r="I48" i="20"/>
  <c r="H74" i="20"/>
  <c r="H56" i="20"/>
  <c r="H32" i="20"/>
  <c r="L17" i="20"/>
  <c r="I32" i="20"/>
  <c r="H96" i="20"/>
  <c r="H72" i="20"/>
  <c r="H26" i="20"/>
  <c r="L25" i="20"/>
  <c r="H90" i="20"/>
  <c r="H50" i="20"/>
  <c r="H24" i="20"/>
  <c r="L33" i="20"/>
  <c r="H80" i="20"/>
  <c r="H88" i="20"/>
  <c r="H66" i="20"/>
  <c r="H48" i="20"/>
  <c r="H18" i="20"/>
  <c r="I16" i="20"/>
  <c r="L41" i="20"/>
  <c r="H106" i="20"/>
  <c r="H42" i="20"/>
  <c r="I24" i="20"/>
  <c r="L49" i="20"/>
  <c r="I56" i="20"/>
  <c r="I72" i="20"/>
  <c r="L57" i="20"/>
  <c r="H78" i="20"/>
  <c r="I88" i="20"/>
  <c r="L81" i="20"/>
  <c r="I96" i="20"/>
  <c r="L97" i="20"/>
  <c r="I104" i="20"/>
  <c r="L105" i="20"/>
  <c r="N511" i="7"/>
  <c r="H83" i="20"/>
  <c r="L89" i="20"/>
  <c r="H75" i="20"/>
  <c r="H73" i="20"/>
  <c r="H105" i="20"/>
  <c r="H67" i="20"/>
  <c r="H89" i="20"/>
  <c r="H100" i="20"/>
  <c r="H62" i="20"/>
  <c r="I64" i="20"/>
  <c r="H107" i="20"/>
  <c r="L65" i="20"/>
  <c r="H99" i="20"/>
  <c r="H94" i="20"/>
  <c r="I80" i="20"/>
  <c r="L73" i="20"/>
  <c r="H15" i="20"/>
  <c r="H22" i="20"/>
  <c r="L18" i="20"/>
  <c r="L26" i="20"/>
  <c r="L34" i="20"/>
  <c r="L42" i="20"/>
  <c r="L50" i="20"/>
  <c r="L58" i="20"/>
  <c r="L66" i="20"/>
  <c r="L74" i="20"/>
  <c r="L82" i="20"/>
  <c r="L90" i="20"/>
  <c r="L98" i="20"/>
  <c r="L106" i="20"/>
  <c r="H31" i="20"/>
  <c r="H21" i="20"/>
  <c r="L19" i="20"/>
  <c r="L27" i="20"/>
  <c r="L35" i="20"/>
  <c r="L43" i="20"/>
  <c r="L51" i="20"/>
  <c r="L59" i="20"/>
  <c r="L67" i="20"/>
  <c r="L75" i="20"/>
  <c r="L83" i="20"/>
  <c r="L91" i="20"/>
  <c r="L99" i="20"/>
  <c r="L107" i="20"/>
  <c r="L12" i="20"/>
  <c r="L20" i="20"/>
  <c r="L28" i="20"/>
  <c r="L36" i="20"/>
  <c r="L44" i="20"/>
  <c r="L52" i="20"/>
  <c r="L60" i="20"/>
  <c r="L68" i="20"/>
  <c r="L76" i="20"/>
  <c r="L84" i="20"/>
  <c r="L92" i="20"/>
  <c r="L100" i="20"/>
  <c r="L108" i="20"/>
  <c r="H95" i="20"/>
  <c r="H79" i="20"/>
  <c r="H63" i="20"/>
  <c r="H68" i="20"/>
  <c r="I28" i="20"/>
  <c r="I84" i="20"/>
  <c r="I92" i="20"/>
  <c r="L13" i="20"/>
  <c r="L21" i="20"/>
  <c r="L29" i="20"/>
  <c r="L37" i="20"/>
  <c r="L45" i="20"/>
  <c r="L53" i="20"/>
  <c r="L61" i="20"/>
  <c r="L69" i="20"/>
  <c r="L77" i="20"/>
  <c r="L85" i="20"/>
  <c r="L93" i="20"/>
  <c r="L101" i="20"/>
  <c r="L109" i="20"/>
  <c r="H23" i="20"/>
  <c r="H37" i="20"/>
  <c r="I13" i="20"/>
  <c r="I29" i="20"/>
  <c r="I45" i="20"/>
  <c r="I53" i="20"/>
  <c r="I61" i="20"/>
  <c r="I69" i="20"/>
  <c r="I77" i="20"/>
  <c r="I85" i="20"/>
  <c r="I93" i="20"/>
  <c r="I101" i="20"/>
  <c r="I109" i="20"/>
  <c r="L14" i="20"/>
  <c r="L22" i="20"/>
  <c r="L30" i="20"/>
  <c r="L38" i="20"/>
  <c r="L46" i="20"/>
  <c r="L54" i="20"/>
  <c r="L62" i="20"/>
  <c r="L70" i="20"/>
  <c r="L78" i="20"/>
  <c r="L86" i="20"/>
  <c r="L94" i="20"/>
  <c r="L102" i="20"/>
  <c r="H39" i="20"/>
  <c r="I14" i="20"/>
  <c r="I30" i="20"/>
  <c r="I38" i="20"/>
  <c r="I46" i="20"/>
  <c r="I54" i="20"/>
  <c r="I70" i="20"/>
  <c r="I86" i="20"/>
  <c r="I102" i="20"/>
  <c r="L15" i="20"/>
  <c r="L23" i="20"/>
  <c r="L31" i="20"/>
  <c r="L39" i="20"/>
  <c r="L47" i="20"/>
  <c r="L55" i="20"/>
  <c r="L63" i="20"/>
  <c r="L71" i="20"/>
  <c r="L79" i="20"/>
  <c r="L87" i="20"/>
  <c r="L95" i="20"/>
  <c r="L103" i="20"/>
  <c r="H60" i="20"/>
  <c r="H36" i="20"/>
  <c r="H76" i="20"/>
  <c r="H108" i="20"/>
  <c r="H44" i="20"/>
  <c r="H20" i="20"/>
  <c r="I60" i="9"/>
  <c r="D20" i="1" s="1"/>
  <c r="F29" i="11"/>
  <c r="B18" i="1"/>
  <c r="I58" i="26"/>
  <c r="I6" i="9"/>
  <c r="F6" i="8"/>
  <c r="F7" i="8"/>
  <c r="F9" i="8"/>
  <c r="F10" i="8"/>
  <c r="F11" i="8"/>
  <c r="F12" i="8"/>
  <c r="F13" i="8"/>
  <c r="F14" i="8"/>
  <c r="F15" i="8"/>
  <c r="M8" i="20"/>
  <c r="M9" i="20"/>
  <c r="M10" i="20"/>
  <c r="D18" i="1" l="1"/>
  <c r="F17" i="8"/>
  <c r="D19" i="1" s="1"/>
  <c r="M111" i="20"/>
  <c r="D14" i="1" s="1"/>
  <c r="N7" i="4"/>
  <c r="K6" i="4"/>
  <c r="N6" i="4" s="1"/>
  <c r="D8" i="10"/>
  <c r="D9" i="10"/>
  <c r="D8" i="6"/>
  <c r="H8" i="6" s="1"/>
  <c r="H7" i="5"/>
  <c r="K8" i="4"/>
  <c r="L10" i="20"/>
  <c r="D29" i="25"/>
  <c r="D23" i="25"/>
  <c r="D20" i="25"/>
  <c r="D18" i="25"/>
  <c r="C29" i="25"/>
  <c r="C23" i="25"/>
  <c r="C20" i="25"/>
  <c r="C19" i="25"/>
  <c r="C18" i="25"/>
  <c r="C17" i="25"/>
  <c r="C16" i="25"/>
  <c r="C15" i="25"/>
  <c r="C12" i="25"/>
  <c r="D7" i="6"/>
  <c r="D6" i="6"/>
  <c r="H6" i="6" s="1"/>
  <c r="N8" i="4" l="1"/>
  <c r="N209" i="4" s="1"/>
  <c r="K209" i="4"/>
  <c r="H11" i="20"/>
  <c r="I10" i="20"/>
  <c r="I111" i="20" s="1"/>
  <c r="H10" i="20"/>
  <c r="D15" i="1" l="1"/>
  <c r="D15" i="25" s="1"/>
  <c r="D19" i="25"/>
  <c r="L111" i="20"/>
  <c r="F19" i="11"/>
  <c r="F18" i="11"/>
  <c r="F19" i="10"/>
  <c r="B25" i="1" s="1"/>
  <c r="E19" i="10"/>
  <c r="B24" i="1" s="1"/>
  <c r="D17" i="10"/>
  <c r="D11" i="10"/>
  <c r="D10" i="10"/>
  <c r="E60" i="9"/>
  <c r="B20" i="1" s="1"/>
  <c r="B17" i="8"/>
  <c r="B19" i="1" s="1"/>
  <c r="B14" i="1"/>
  <c r="D7" i="10"/>
  <c r="D6" i="10"/>
  <c r="L9" i="20"/>
  <c r="F8" i="20"/>
  <c r="F7" i="20"/>
  <c r="D12" i="25" l="1"/>
  <c r="D13" i="1"/>
  <c r="H9" i="20"/>
  <c r="I9" i="20"/>
  <c r="B25" i="25"/>
  <c r="B19" i="25"/>
  <c r="B24" i="25"/>
  <c r="B14" i="25"/>
  <c r="B20" i="25"/>
  <c r="F20" i="11"/>
  <c r="I8" i="20"/>
  <c r="H8" i="20"/>
  <c r="I7" i="20"/>
  <c r="H7" i="20"/>
  <c r="B15" i="1"/>
  <c r="F111" i="20"/>
  <c r="B13" i="1" s="1"/>
  <c r="F31" i="11" l="1"/>
  <c r="B28" i="1" s="1"/>
  <c r="B12" i="1"/>
  <c r="B15" i="25"/>
  <c r="B13" i="25"/>
  <c r="B18" i="25"/>
  <c r="B12" i="25" l="1"/>
  <c r="B29" i="25"/>
  <c r="D19" i="10"/>
  <c r="B23" i="1" s="1"/>
  <c r="B23" i="25" l="1"/>
  <c r="D6" i="5"/>
  <c r="H6" i="5" s="1"/>
  <c r="H33" i="5" l="1"/>
  <c r="D16" i="1" s="1"/>
  <c r="D16" i="25" s="1"/>
  <c r="H34" i="6"/>
  <c r="D17" i="1" s="1"/>
  <c r="D33" i="5"/>
  <c r="B16" i="1" s="1"/>
  <c r="D34" i="6"/>
  <c r="B17" i="1" s="1"/>
  <c r="B21" i="1" l="1"/>
  <c r="B26" i="1" s="1"/>
  <c r="B31" i="1" s="1"/>
  <c r="B29" i="1" s="1"/>
  <c r="D17" i="25"/>
  <c r="D21" i="25" s="1"/>
  <c r="D27" i="25" s="1"/>
  <c r="D32" i="25" s="1"/>
  <c r="D21" i="1"/>
  <c r="D26" i="1" s="1"/>
  <c r="D31" i="1" s="1"/>
  <c r="D33" i="1" s="1"/>
  <c r="B16" i="25"/>
  <c r="B17" i="25"/>
  <c r="B21" i="25" l="1"/>
  <c r="B27" i="25" s="1"/>
  <c r="D33" i="25" s="1"/>
  <c r="B32" i="25" l="1"/>
  <c r="B30"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tc={AAE88E8D-1534-486A-9C5F-D7CE0115FF1D}</author>
  </authors>
  <commentList>
    <comment ref="A8" authorId="0" shapeId="0" xr:uid="{AAE88E8D-1534-486A-9C5F-D7CE0115FF1D}">
      <text>
        <t>[Threaded comment]
Your version of Excel allows you to read this threaded comment; however, any edits to it will get removed if the file is opened in a newer version of Excel. Learn more: https://go.microsoft.com/fwlink/?linkid=870924
Comment:
    NOFO says NTIA will release guidance on what would be allowable admin expenses.  Could we get the guidance or link to add to instructions?
Reply:
    Comment from Caroline Danauy 4/12/23:
On #7 above -- please note that not all "admin expenses" are "expenses relating (directly or indirectly) to administration of the grant."  As Lisa noted, this should reference the FAQs that have been issued on this, and also I suggest changing the language to refer to the "expenses related to the administration of the grant" instead of using the shorthand admin expenses. In other words, say "Identify if any expenses relating to the administration of the grant are included as part of the category cost and enter dollar amount. Expenses related to the Administration of the grant are not in addition to the total cost category."
Reply:
    Updated "admin expenses" to "expenses relating to the administration of the grant"</t>
      </text>
    </comment>
  </commentList>
</comments>
</file>

<file path=xl/sharedStrings.xml><?xml version="1.0" encoding="utf-8"?>
<sst xmlns="http://schemas.openxmlformats.org/spreadsheetml/2006/main" count="360" uniqueCount="234">
  <si>
    <t>Instructions and Summary</t>
  </si>
  <si>
    <t>Award Number:</t>
  </si>
  <si>
    <t>Date of Submission:</t>
  </si>
  <si>
    <t>Award Recipient:</t>
  </si>
  <si>
    <t xml:space="preserve">Form submitted by: </t>
  </si>
  <si>
    <t xml:space="preserve">Please read the instructions on each worksheet tab before starting. If you have any questions, please ask your DOC contact.                                                                                                    Do not modify this template or any cells or formulas.  </t>
  </si>
  <si>
    <r>
      <rPr>
        <b/>
        <sz val="10"/>
        <color rgb="FF000000"/>
        <rFont val="Arial"/>
        <family val="2"/>
      </rPr>
      <t>1.</t>
    </r>
    <r>
      <rPr>
        <sz val="10"/>
        <color rgb="FF000000"/>
        <rFont val="Arial"/>
        <family val="2"/>
      </rPr>
      <t xml:space="preserve"> Fill out the blank white cells in workbook tabs a. through i. with costs only for the current phase  (e.g., initial proposal or final proposal) being submitted. Also complete tab j.
</t>
    </r>
    <r>
      <rPr>
        <b/>
        <sz val="10"/>
        <color rgb="FF000000"/>
        <rFont val="Arial"/>
        <family val="2"/>
      </rPr>
      <t>2.</t>
    </r>
    <r>
      <rPr>
        <sz val="10"/>
        <color rgb="FF000000"/>
        <rFont val="Arial"/>
        <family val="2"/>
      </rPr>
      <t xml:space="preserve"> Blue colored cells contain instructions, headers, or summary calculations and should not be modified. Only blank white cells should be populated.   
</t>
    </r>
    <r>
      <rPr>
        <b/>
        <sz val="10"/>
        <color rgb="FF000000"/>
        <rFont val="Arial"/>
        <family val="2"/>
      </rPr>
      <t xml:space="preserve">3. </t>
    </r>
    <r>
      <rPr>
        <sz val="10"/>
        <color rgb="FF000000"/>
        <rFont val="Arial"/>
        <family val="2"/>
      </rPr>
      <t xml:space="preserve">Enter the project costs identified for each Category line item within each worksheet tab to auto-populate the summary tab.  
</t>
    </r>
    <r>
      <rPr>
        <b/>
        <sz val="10"/>
        <color rgb="FF000000"/>
        <rFont val="Arial"/>
        <family val="2"/>
      </rPr>
      <t>4</t>
    </r>
    <r>
      <rPr>
        <sz val="10"/>
        <color rgb="FF000000"/>
        <rFont val="Arial"/>
        <family val="2"/>
      </rPr>
      <t xml:space="preserve">. All costs incurred by the eligible entity's sub-recipients and contractors, should be entered only in section e. Contractual/Subaward. All other sections are for the costs of the eligible entity only.
</t>
    </r>
    <r>
      <rPr>
        <b/>
        <sz val="10"/>
        <color rgb="FF000000"/>
        <rFont val="Arial"/>
        <family val="2"/>
      </rPr>
      <t xml:space="preserve">5. </t>
    </r>
    <r>
      <rPr>
        <sz val="10"/>
        <color rgb="FF000000"/>
        <rFont val="Arial"/>
        <family val="2"/>
      </rPr>
      <t xml:space="preserve">Ensure all entered costs are allowable, allocable, and reasonable in accordance with the administrative requirements prescribed in 2 CFR 200.  Only include costs that can be directly attributed to the project.  Do not include costs that will be incurred for any other Federal financial assistance award. 
</t>
    </r>
    <r>
      <rPr>
        <sz val="11"/>
        <color rgb="FF000000"/>
        <rFont val="Arial"/>
        <family val="2"/>
      </rPr>
      <t xml:space="preserve">      • </t>
    </r>
    <r>
      <rPr>
        <b/>
        <sz val="10"/>
        <color rgb="FF000000"/>
        <rFont val="Arial"/>
        <family val="2"/>
      </rPr>
      <t xml:space="preserve">Allowable </t>
    </r>
    <r>
      <rPr>
        <sz val="10"/>
        <color rgb="FF000000"/>
        <rFont val="Arial"/>
        <family val="2"/>
      </rPr>
      <t xml:space="preserve">refers to costs that may be charged to a grant in accordance with the cost principles prescribed in 2 CFR 200.400.
</t>
    </r>
    <r>
      <rPr>
        <sz val="11"/>
        <color rgb="FF000000"/>
        <rFont val="Arial"/>
        <family val="2"/>
      </rPr>
      <t xml:space="preserve">      •</t>
    </r>
    <r>
      <rPr>
        <sz val="10"/>
        <color rgb="FF000000"/>
        <rFont val="Arial"/>
        <family val="2"/>
      </rPr>
      <t xml:space="preserve"> </t>
    </r>
    <r>
      <rPr>
        <b/>
        <sz val="10"/>
        <color rgb="FF000000"/>
        <rFont val="Arial"/>
        <family val="2"/>
      </rPr>
      <t xml:space="preserve">Allocable </t>
    </r>
    <r>
      <rPr>
        <sz val="10"/>
        <color rgb="FF000000"/>
        <rFont val="Arial"/>
        <family val="2"/>
      </rPr>
      <t xml:space="preserve">refers to costs that can be directly charged to the grant award based on the benefit provided.
</t>
    </r>
    <r>
      <rPr>
        <sz val="11"/>
        <color rgb="FF000000"/>
        <rFont val="Arial"/>
        <family val="2"/>
      </rPr>
      <t xml:space="preserve">      • </t>
    </r>
    <r>
      <rPr>
        <b/>
        <sz val="10"/>
        <color rgb="FF000000"/>
        <rFont val="Arial"/>
        <family val="2"/>
      </rPr>
      <t>Reasonable</t>
    </r>
    <r>
      <rPr>
        <sz val="10"/>
        <color rgb="FF000000"/>
        <rFont val="Arial"/>
        <family val="2"/>
      </rPr>
      <t xml:space="preserve"> refers to actions a prudent business person would employ.
</t>
    </r>
    <r>
      <rPr>
        <b/>
        <sz val="10"/>
        <color rgb="FF000000"/>
        <rFont val="Arial"/>
        <family val="2"/>
      </rPr>
      <t xml:space="preserve">6. </t>
    </r>
    <r>
      <rPr>
        <sz val="10"/>
        <color rgb="FF000000"/>
        <rFont val="Arial"/>
        <family val="2"/>
      </rPr>
      <t xml:space="preserve">Add rows as needed throughout tabs a. through i. If rows are added, formulas/calculations may need to be adjusted by the preparer. Do not add rows to the Instructions and Summary tab or tab j.
</t>
    </r>
    <r>
      <rPr>
        <b/>
        <sz val="10"/>
        <color rgb="FF000000"/>
        <rFont val="Arial"/>
        <family val="2"/>
      </rPr>
      <t>7. Expenses relating to the administration of the grant:</t>
    </r>
    <r>
      <rPr>
        <sz val="10"/>
        <color rgb="FF000000"/>
        <rFont val="Arial"/>
        <family val="2"/>
      </rPr>
      <t xml:space="preserve"> An Eligible Entity may not use more than two percent of the grant amounts received under the BEAD Program for expenses relating (directly or indirectly) to administration of the grant under Section 60102(d)(2)(B) of the Infrastructure Act. Identify if any expenses relating to the administration of the grant are included  as part of the category cost and enter dollar amount. Expenses related to the administration of the grant are not in addition to the total cost category.
</t>
    </r>
    <r>
      <rPr>
        <b/>
        <sz val="10"/>
        <color rgb="FFFF0000"/>
        <rFont val="Arial"/>
        <family val="2"/>
      </rPr>
      <t xml:space="preserve">8. </t>
    </r>
    <r>
      <rPr>
        <sz val="10"/>
        <color rgb="FFFF0000"/>
        <rFont val="Arial"/>
        <family val="2"/>
      </rPr>
      <t xml:space="preserve">The totals of ALL cost categories are rounded to the nearest dollar.
</t>
    </r>
  </si>
  <si>
    <r>
      <t xml:space="preserve">SUMMARY OF BUDGET CATEGORY COSTS PROPOSED
</t>
    </r>
    <r>
      <rPr>
        <b/>
        <sz val="11"/>
        <color indexed="10"/>
        <rFont val="Arial"/>
        <family val="2"/>
      </rPr>
      <t>The values in this summary table are from entries made in subsequent tabs, only blank white cells require data entry</t>
    </r>
  </si>
  <si>
    <t>Category</t>
  </si>
  <si>
    <t>Cost</t>
  </si>
  <si>
    <t>Includes expenses relating to the administration of the grant?</t>
  </si>
  <si>
    <t>Total ($) Expenses relating to the administration of the grant</t>
  </si>
  <si>
    <r>
      <t xml:space="preserve">Comments </t>
    </r>
    <r>
      <rPr>
        <sz val="12"/>
        <color theme="0"/>
        <rFont val="Arial"/>
        <family val="2"/>
      </rPr>
      <t>(as needed)</t>
    </r>
  </si>
  <si>
    <t>a. Total Personnel</t>
  </si>
  <si>
    <t>Salary</t>
  </si>
  <si>
    <t>Fringe</t>
  </si>
  <si>
    <t>b. Travel</t>
  </si>
  <si>
    <t>c. Equipment</t>
  </si>
  <si>
    <t>d. Supplies</t>
  </si>
  <si>
    <t>e. Contractual/Subawards</t>
  </si>
  <si>
    <t>f. Construction</t>
  </si>
  <si>
    <t>g. Other Direct Costs</t>
  </si>
  <si>
    <t>Total Direct Costs</t>
  </si>
  <si>
    <t>h. Total Indirect Charges</t>
  </si>
  <si>
    <t>Federal Funds</t>
  </si>
  <si>
    <t>Non-Federal Funds</t>
  </si>
  <si>
    <t>Total Federal Costs</t>
  </si>
  <si>
    <t>i. Cost Sharing/Matching $</t>
  </si>
  <si>
    <t>i. Cost Sharing/Matching %</t>
  </si>
  <si>
    <t>Total Project Costs</t>
  </si>
  <si>
    <t>Total expenses relating to the administration of the grant ($)</t>
  </si>
  <si>
    <t>Total expenses relating to the administration of the grant (%)</t>
  </si>
  <si>
    <t>Additional Explanation (as needed):</t>
  </si>
  <si>
    <t xml:space="preserve">Form Submitted by: </t>
  </si>
  <si>
    <t xml:space="preserve">Please read the instructions on each worksheet tab before starting. If you have any questions, please ask your DOC contact. Do not modify this template or any cells or formulas.  </t>
  </si>
  <si>
    <r>
      <rPr>
        <b/>
        <sz val="10"/>
        <color rgb="FF000000"/>
        <rFont val="Arial"/>
        <family val="2"/>
      </rPr>
      <t>1.</t>
    </r>
    <r>
      <rPr>
        <sz val="10"/>
        <color rgb="FF000000"/>
        <rFont val="Arial"/>
        <family val="2"/>
      </rPr>
      <t xml:space="preserve"> First fill out the blank white cells in workbook tabs a. through j. with costs only for the current phase  (e.g., initial proposal or final proposal) being submitted. Enter the project costs identified for each Category line item within each worksheet tab to auto-populate column B of this summary tab.
</t>
    </r>
    <r>
      <rPr>
        <b/>
        <sz val="10"/>
        <color rgb="FF000000"/>
        <rFont val="Arial"/>
        <family val="2"/>
      </rPr>
      <t xml:space="preserve">2. </t>
    </r>
    <r>
      <rPr>
        <sz val="10"/>
        <color rgb="FF000000"/>
        <rFont val="Arial"/>
        <family val="2"/>
      </rPr>
      <t xml:space="preserve">Blue colored cells contain instructions, headers, or summary calculations and should not be modified. Only blank white cells should be populated.    
</t>
    </r>
    <r>
      <rPr>
        <b/>
        <sz val="10"/>
        <color rgb="FF000000"/>
        <rFont val="Arial"/>
        <family val="2"/>
      </rPr>
      <t>3.</t>
    </r>
    <r>
      <rPr>
        <sz val="10"/>
        <color rgb="FF000000"/>
        <rFont val="Arial"/>
        <family val="2"/>
      </rPr>
      <t xml:space="preserve"> All costs incurred by the Eligible Entity's sub-recipients and contractors, should be entered only in section e. Contractual/Subaward. All other sections are for the costs of the eligible entity only.
</t>
    </r>
    <r>
      <rPr>
        <b/>
        <sz val="10"/>
        <color rgb="FF000000"/>
        <rFont val="Arial"/>
        <family val="2"/>
      </rPr>
      <t>4.</t>
    </r>
    <r>
      <rPr>
        <sz val="10"/>
        <color rgb="FF000000"/>
        <rFont val="Arial"/>
        <family val="2"/>
      </rPr>
      <t xml:space="preserve"> Ensure all entered costs are allowable, allocable, and reasonable in accordance with the administrative requirements prescribed in 2 CFR 200.  Only include costs that can be directly attributed to the project.  Do not include costs that will be incurred for any other Federal financial assistance award. 
      • </t>
    </r>
    <r>
      <rPr>
        <b/>
        <sz val="10"/>
        <color rgb="FF000000"/>
        <rFont val="Arial"/>
        <family val="2"/>
      </rPr>
      <t>Allowable</t>
    </r>
    <r>
      <rPr>
        <sz val="10"/>
        <color rgb="FF000000"/>
        <rFont val="Arial"/>
        <family val="2"/>
      </rPr>
      <t xml:space="preserve"> refers to costs that may be charged to a grant in accordance with the cost principles prescribed in 2 CFR 200.403.
      • </t>
    </r>
    <r>
      <rPr>
        <b/>
        <sz val="10"/>
        <color rgb="FF000000"/>
        <rFont val="Arial"/>
        <family val="2"/>
      </rPr>
      <t>Allocable</t>
    </r>
    <r>
      <rPr>
        <sz val="10"/>
        <color rgb="FF000000"/>
        <rFont val="Arial"/>
        <family val="2"/>
      </rPr>
      <t xml:space="preserve"> refers to costs that can be directly charged to the grant award based on the benefit provided.  See 2 CFR 200.405.
      • </t>
    </r>
    <r>
      <rPr>
        <b/>
        <sz val="10"/>
        <color rgb="FF000000"/>
        <rFont val="Arial"/>
        <family val="2"/>
      </rPr>
      <t>Reasonable</t>
    </r>
    <r>
      <rPr>
        <sz val="10"/>
        <color rgb="FF000000"/>
        <rFont val="Arial"/>
        <family val="2"/>
      </rPr>
      <t xml:space="preserve"> refers to actions a prudent business person would employ and are necessary to the execution of the award.  See 2 CFR 200.404.
</t>
    </r>
    <r>
      <rPr>
        <b/>
        <sz val="10"/>
        <color rgb="FF000000"/>
        <rFont val="Arial"/>
        <family val="2"/>
      </rPr>
      <t xml:space="preserve">5. </t>
    </r>
    <r>
      <rPr>
        <sz val="10"/>
        <color rgb="FF000000"/>
        <rFont val="Arial"/>
        <family val="2"/>
      </rPr>
      <t xml:space="preserve">Add rows as needed throughout tabs a. through i. If rows are added, formulas/calculations may need to be adjusted by the preparer. Do not add rows to the Instructions and Summary tab or tab j.
</t>
    </r>
    <r>
      <rPr>
        <b/>
        <sz val="10"/>
        <color rgb="FF000000"/>
        <rFont val="Arial"/>
        <family val="2"/>
      </rPr>
      <t>6.</t>
    </r>
    <r>
      <rPr>
        <sz val="10"/>
        <color rgb="FF000000"/>
        <rFont val="Arial"/>
        <family val="2"/>
      </rPr>
      <t xml:space="preserve"> </t>
    </r>
    <r>
      <rPr>
        <b/>
        <sz val="10"/>
        <color rgb="FF000000"/>
        <rFont val="Arial"/>
        <family val="2"/>
      </rPr>
      <t>Expenses relating to the administration of the grant: An Eligible Entity may not use more than two percent of the grant amounts received under the BEAD Program for expenses relating (directly or i</t>
    </r>
    <r>
      <rPr>
        <b/>
        <sz val="10"/>
        <rFont val="Arial"/>
        <family val="2"/>
      </rPr>
      <t>ndirectly) to administration of the grant under Section 60102(d)(2)(B) of the Infrastructure Act. To identify if any expenses relating to the administration of the grant are included, please fill out columns C through E for each cost category in this summary page. Expenses related to the administration of the grant, both direct and indirect, should not be added to or subtracted from the total cost category in column B. Please also fill in cell B32 with your total allocation to determine your percent of expenses relating to the administration of the grant (%).  Please see the BEAD FAQ's, section 7.9-7.17 using the link provided to the right of this text box for additional information.</t>
    </r>
    <r>
      <rPr>
        <sz val="10"/>
        <rFont val="Arial"/>
        <family val="2"/>
      </rPr>
      <t xml:space="preserve">
</t>
    </r>
    <r>
      <rPr>
        <b/>
        <sz val="10"/>
        <rFont val="Arial"/>
        <family val="2"/>
      </rPr>
      <t xml:space="preserve">7. </t>
    </r>
    <r>
      <rPr>
        <sz val="10"/>
        <rFont val="Arial"/>
        <family val="2"/>
      </rPr>
      <t xml:space="preserve">The Total Federal Costs should reflect FPFR funds requested.
</t>
    </r>
    <r>
      <rPr>
        <b/>
        <sz val="10"/>
        <rFont val="Arial"/>
        <family val="2"/>
      </rPr>
      <t xml:space="preserve">8. </t>
    </r>
    <r>
      <rPr>
        <sz val="10"/>
        <rFont val="Arial"/>
        <family val="2"/>
      </rPr>
      <t xml:space="preserve">Initial Planning Funds total: input the allocation the Eligible Entity received in Initial Planning Funds. 
</t>
    </r>
    <r>
      <rPr>
        <b/>
        <sz val="10"/>
        <rFont val="Arial"/>
        <family val="2"/>
      </rPr>
      <t xml:space="preserve">9. </t>
    </r>
    <r>
      <rPr>
        <sz val="10"/>
        <rFont val="Arial"/>
        <family val="2"/>
      </rPr>
      <t xml:space="preserve">Total Allocation: input the total allocation the Eligible Entitity received, including Initial Planning Funds.
</t>
    </r>
    <r>
      <rPr>
        <b/>
        <sz val="10"/>
        <rFont val="Arial"/>
        <family val="2"/>
      </rPr>
      <t xml:space="preserve">10. </t>
    </r>
    <r>
      <rPr>
        <sz val="10"/>
        <rFont val="Arial"/>
        <family val="2"/>
      </rPr>
      <t xml:space="preserve">Total Allocation after Initial Planning Funds: calculation of Total Allocation minus Intial Planning Funds total. This is the remaining allocation available.
</t>
    </r>
    <r>
      <rPr>
        <b/>
        <sz val="10"/>
        <rFont val="Arial"/>
        <family val="2"/>
      </rPr>
      <t>11.</t>
    </r>
    <r>
      <rPr>
        <sz val="10"/>
        <rFont val="Arial"/>
        <family val="2"/>
      </rPr>
      <t xml:space="preserve"> The totals of ALL cost categories are rounded to the nearest dollar.</t>
    </r>
    <r>
      <rPr>
        <sz val="10"/>
        <color rgb="FFFF0000"/>
        <rFont val="Arial"/>
        <family val="2"/>
      </rPr>
      <t xml:space="preserve">
</t>
    </r>
    <r>
      <rPr>
        <b/>
        <sz val="10"/>
        <rFont val="Arial"/>
        <family val="2"/>
      </rPr>
      <t>12.</t>
    </r>
    <r>
      <rPr>
        <sz val="10"/>
        <rFont val="Arial"/>
        <family val="2"/>
      </rPr>
      <t xml:space="preserve"> If any cells turn red after the completion of the workbook, review the budget to ensure the Eligible Entity is not exceeding the total allocation or the 2% administration cap. </t>
    </r>
  </si>
  <si>
    <t>Includes expenses relating to the administration of the grant? (Yes/No)</t>
  </si>
  <si>
    <t xml:space="preserve"> Expenses ($) relating to the administration of the grant (DIRECT COSTS)</t>
  </si>
  <si>
    <t xml:space="preserve"> Expenses ($) relating to the administration of the grant (INDIRECT COSTS)</t>
  </si>
  <si>
    <t xml:space="preserve">Total Federal Costs  </t>
  </si>
  <si>
    <t>Total Allocation</t>
  </si>
  <si>
    <t>Initial Planning Funds Total</t>
  </si>
  <si>
    <t>Percent of expenses relating to the administration of the grant (%)</t>
  </si>
  <si>
    <t xml:space="preserve">Total Allocation after Initial Planning Funds </t>
  </si>
  <si>
    <t>a. Personnel</t>
  </si>
  <si>
    <r>
      <rPr>
        <b/>
        <sz val="10"/>
        <color rgb="FFFF0000"/>
        <rFont val="Arial"/>
        <family val="2"/>
      </rPr>
      <t xml:space="preserve">INSTRUCTIONS - PLEASE READ!!!
</t>
    </r>
    <r>
      <rPr>
        <b/>
        <sz val="10"/>
        <rFont val="Arial"/>
        <family val="2"/>
      </rPr>
      <t>1.</t>
    </r>
    <r>
      <rPr>
        <sz val="10"/>
        <rFont val="Arial"/>
        <family val="2"/>
      </rPr>
      <t xml:space="preserve"> List project costs solely for employees of the Eligible Entity.  All personnel costs for subrecipients and contractors must be included under e. Contractual- Subawards. 
</t>
    </r>
    <r>
      <rPr>
        <b/>
        <sz val="10"/>
        <rFont val="Arial"/>
        <family val="2"/>
      </rPr>
      <t>2.</t>
    </r>
    <r>
      <rPr>
        <sz val="10"/>
        <rFont val="Arial"/>
        <family val="2"/>
      </rPr>
      <t xml:space="preserve"> All personnel should be identified by position title and not employee name. Enter the level of effort (e.g., hours for hourly employees, number of months for monthly, etc.), select the unit from the drop down menu, enter the unit cost, fringe benefits and the total direct personnel compensation will automatically calculate. 
</t>
    </r>
    <r>
      <rPr>
        <b/>
        <sz val="10"/>
        <rFont val="Arial"/>
        <family val="2"/>
      </rPr>
      <t>3</t>
    </r>
    <r>
      <rPr>
        <sz val="10"/>
        <rFont val="Arial"/>
        <family val="2"/>
      </rPr>
      <t xml:space="preserve">. Personnel cannot exceed 100% of their time on all active projects (including other Federal awards or work unrelated to the BEAD Program).
</t>
    </r>
    <r>
      <rPr>
        <b/>
        <sz val="10"/>
        <rFont val="Arial"/>
        <family val="2"/>
      </rPr>
      <t>4.</t>
    </r>
    <r>
      <rPr>
        <sz val="10"/>
        <rFont val="Arial"/>
        <family val="2"/>
      </rPr>
      <t xml:space="preserve"> If loaded labor rates are utilized, a description of the costs the loaded rate is comprised of must be included in the Additional Explanation section below. NIST/DOC must review all components of the loaded labor rate for reasonableness and unallowable costs (e.g. fee or profit). 
</t>
    </r>
    <r>
      <rPr>
        <b/>
        <sz val="10"/>
        <rFont val="Arial"/>
        <family val="2"/>
      </rPr>
      <t>5.</t>
    </r>
    <r>
      <rPr>
        <sz val="10"/>
        <rFont val="Arial"/>
        <family val="2"/>
      </rPr>
      <t xml:space="preserve"> If a position and hours are attributed to multiple employees (e.g. 2 Technicians working 2 months) the number of employees for that position title must be identified in parenthesis after the position title.  See example below.      
</t>
    </r>
    <r>
      <rPr>
        <b/>
        <sz val="10"/>
        <rFont val="Arial"/>
        <family val="2"/>
      </rPr>
      <t>6.</t>
    </r>
    <r>
      <rPr>
        <sz val="10"/>
        <rFont val="Arial"/>
        <family val="2"/>
      </rPr>
      <t xml:space="preserve"> Fringe benefits are allowances and services provided to employees as compensation in addition to regular salaries and wages. The rates and how they are applied should not be averaged to get one fringe cost percentage. Complex calculations should be described/provided in the Additional Explanation section below. The fringe benefit rates should be applied to all positions.
</t>
    </r>
    <r>
      <rPr>
        <b/>
        <sz val="10"/>
        <rFont val="Arial"/>
        <family val="2"/>
      </rPr>
      <t>7.</t>
    </r>
    <r>
      <rPr>
        <sz val="10"/>
        <rFont val="Arial"/>
        <family val="2"/>
      </rPr>
      <t xml:space="preserve"> Include the percentage of the cost that will be allocated to the administration of the grant in Column K (e.g., the percentage of time a position is spending on the administration of the grant). This should inform columns C and D of the "Instructions and Summary" tab.</t>
    </r>
  </si>
  <si>
    <t>Position Title</t>
  </si>
  <si>
    <t>Key Personnel</t>
  </si>
  <si>
    <t>Level of Effort</t>
  </si>
  <si>
    <t>Unit</t>
  </si>
  <si>
    <t>Unit Cost</t>
  </si>
  <si>
    <t>Subtotal Salary</t>
  </si>
  <si>
    <t>Fringe Benefits</t>
  </si>
  <si>
    <t>Fringe Rate</t>
  </si>
  <si>
    <t xml:space="preserve">Total </t>
  </si>
  <si>
    <t>Justification of Need</t>
  </si>
  <si>
    <t>% Allocable for the Administration of the Grant</t>
  </si>
  <si>
    <t>Total Salary for the Administration of the Grant</t>
  </si>
  <si>
    <t>Total Fringe for the Administration of the Grant</t>
  </si>
  <si>
    <r>
      <rPr>
        <b/>
        <sz val="10"/>
        <color rgb="FFFF0000"/>
        <rFont val="Arial"/>
        <family val="2"/>
      </rPr>
      <t>Example:</t>
    </r>
    <r>
      <rPr>
        <sz val="10"/>
        <color rgb="FFFF0000"/>
        <rFont val="Arial"/>
        <family val="2"/>
      </rPr>
      <t xml:space="preserve"> Grant Manager</t>
    </r>
  </si>
  <si>
    <t>Yes</t>
  </si>
  <si>
    <t>Annual</t>
  </si>
  <si>
    <t>The Grant Manager will be responsible for completing BEAD grant reports; archiving grant-related documents and documentation; preparing for, and supporting, any activities related to grant monitoring, audit or compliance requests; compiling, reconciling, and managing the submission of subgrantee reports and documents. 
The fringe benefit rate of the Grant Manager is expected to be 35% of the salary charges. Fringe benefits for this position include health and dental care, life insurance, long-term disability, retirement, workers compensation, and agency personnel charges.
30% of the Grant Manager's time is expected to be used for the administration of the grant.</t>
  </si>
  <si>
    <r>
      <rPr>
        <b/>
        <sz val="10"/>
        <color rgb="FFFF0000"/>
        <rFont val="Arial"/>
        <family val="2"/>
      </rPr>
      <t>Example:</t>
    </r>
    <r>
      <rPr>
        <sz val="10"/>
        <color rgb="FFFF0000"/>
        <rFont val="Arial"/>
        <family val="2"/>
      </rPr>
      <t xml:space="preserve"> Digital Equity Specialist</t>
    </r>
  </si>
  <si>
    <t>No</t>
  </si>
  <si>
    <t>Hour</t>
  </si>
  <si>
    <t>The Digital Equity Specialist will be responsible for supporting the reviews of applications as part of the BEAD Subgrantee Selection Process. The Digital Equity Specialist is based in the State Broadband Office and their time will be sought in order to provide timely support to ensure that a digital equity perspective is incorporated effectively in the process. The Digital Equity Specialist is expected to be dedicated on a part-time basis totaling 200 hours (approximately 20 hours a week for 10 weeks) throughout the Subgrantee Selection Process.
The hourly rate is inclusive of fringe benefits.</t>
  </si>
  <si>
    <r>
      <rPr>
        <b/>
        <sz val="10"/>
        <color rgb="FFFF0000"/>
        <rFont val="Arial"/>
        <family val="2"/>
      </rPr>
      <t xml:space="preserve">Example: </t>
    </r>
    <r>
      <rPr>
        <sz val="10"/>
        <color rgb="FFFF0000"/>
        <rFont val="Arial"/>
        <family val="2"/>
      </rPr>
      <t>Legal Services</t>
    </r>
  </si>
  <si>
    <t>The legal services will be conducted by in-house legal staff at the State Broadband Office. The costs include drafting, execution, and filing fees of legal agreements and Memorandum of Understandings (MOUs) between organizations involved in the grant, including subgrantees. Legal hours also include time to conduct legal reviews for all contracts. 
The hourly rate is inclusive of fringe benefits.
These costs are expected to be used for the administration of the grant.</t>
  </si>
  <si>
    <t>TOTAL PERSONNEL</t>
  </si>
  <si>
    <r>
      <t xml:space="preserve">INSTRUCTIONS - PLEASE READ!!!
</t>
    </r>
    <r>
      <rPr>
        <b/>
        <sz val="10"/>
        <rFont val="Arial"/>
        <family val="2"/>
      </rPr>
      <t xml:space="preserve">1. </t>
    </r>
    <r>
      <rPr>
        <sz val="10"/>
        <rFont val="Arial"/>
        <family val="2"/>
      </rPr>
      <t xml:space="preserve">Identify International and Domestic Travel as separate items. Examples of Purpose of Travel are subrecipient site visits, DOC meetings, project mgmt. meetings, etc. Examples of Basis for Estimating Costs are past trips, travel quotes, GSA rates, etc.   
</t>
    </r>
    <r>
      <rPr>
        <b/>
        <sz val="10"/>
        <rFont val="Arial"/>
        <family val="2"/>
      </rPr>
      <t xml:space="preserve">2. </t>
    </r>
    <r>
      <rPr>
        <sz val="10"/>
        <rFont val="Arial"/>
        <family val="2"/>
      </rPr>
      <t xml:space="preserve">All listed travel must be necessary for performance of the project.                                                                                                                                                                                                                                                                 
</t>
    </r>
    <r>
      <rPr>
        <b/>
        <sz val="10"/>
        <rFont val="Arial"/>
        <family val="2"/>
      </rPr>
      <t>3.</t>
    </r>
    <r>
      <rPr>
        <sz val="10"/>
        <rFont val="Arial"/>
        <family val="2"/>
      </rPr>
      <t xml:space="preserve"> Only travel that is directly associated with this award should be included as a direct travel cost to the award.                                                                                                                                                                                                                                                                                                                                                                                                                                          </t>
    </r>
    <r>
      <rPr>
        <b/>
        <sz val="10"/>
        <rFont val="Arial"/>
        <family val="2"/>
      </rPr>
      <t>4.</t>
    </r>
    <r>
      <rPr>
        <sz val="10"/>
        <rFont val="Arial"/>
        <family val="2"/>
      </rPr>
      <t xml:space="preserve"> Federal travel regulations are contained within the applicable cost principles for all entity types.                                                                                                                                                                                                                                                                                                   
</t>
    </r>
    <r>
      <rPr>
        <b/>
        <sz val="10"/>
        <rFont val="Arial"/>
        <family val="2"/>
      </rPr>
      <t>5.</t>
    </r>
    <r>
      <rPr>
        <sz val="10"/>
        <rFont val="Arial"/>
        <family val="2"/>
      </rPr>
      <t xml:space="preserve"> Travel costs should remain consistent with travel costs incurred by an organization during normal business operations as a result of the organizations written travel policy. In absence of a written travel policy, organizations must follow the regulations prescribed by the General Services Administration (GSA). 
</t>
    </r>
    <r>
      <rPr>
        <b/>
        <sz val="10"/>
        <rFont val="Arial"/>
        <family val="2"/>
      </rPr>
      <t>6.</t>
    </r>
    <r>
      <rPr>
        <sz val="10"/>
        <rFont val="Arial"/>
        <family val="2"/>
      </rPr>
      <t xml:space="preserve"> Columns B-J are per trip. Each row should represent an individual trip.                                                                                                                                                                                                                                                                                                                                                                                                                                                                                                                    </t>
    </r>
    <r>
      <rPr>
        <b/>
        <sz val="10"/>
        <rFont val="Arial"/>
        <family val="2"/>
      </rPr>
      <t xml:space="preserve">7. </t>
    </r>
    <r>
      <rPr>
        <sz val="10"/>
        <rFont val="Arial"/>
        <family val="2"/>
      </rPr>
      <t xml:space="preserve">The number of days is inclusive of day of departure and day of return.
</t>
    </r>
    <r>
      <rPr>
        <b/>
        <sz val="10"/>
        <rFont val="Arial"/>
        <family val="2"/>
      </rPr>
      <t xml:space="preserve">8. </t>
    </r>
    <r>
      <rPr>
        <sz val="10"/>
        <rFont val="Arial"/>
        <family val="2"/>
      </rPr>
      <t xml:space="preserve">Funds requested in the travel category should be only for project staff. Travel for consultants/contractors should be shown in the “Contract” cost category along with consultant/contractor fees. Because these costs are associated with contract-related work, they must be under the “Contract” cost category.       
</t>
    </r>
    <r>
      <rPr>
        <b/>
        <sz val="10"/>
        <rFont val="Arial"/>
        <family val="2"/>
      </rPr>
      <t>9.</t>
    </r>
    <r>
      <rPr>
        <sz val="10"/>
        <rFont val="Arial"/>
        <family val="2"/>
      </rPr>
      <t xml:space="preserve"> Include the percentage of the cost that will be allocated to the administration of the grant in Column M (e.g., the percentage of travel dedicated to the administration of the grant). This should inform columns C and D of the "Instructions and Summary" tab.                   </t>
    </r>
    <r>
      <rPr>
        <b/>
        <sz val="10"/>
        <rFont val="Arial"/>
        <family val="2"/>
      </rPr>
      <t xml:space="preserve">  </t>
    </r>
    <r>
      <rPr>
        <b/>
        <sz val="10"/>
        <color rgb="FFFF0000"/>
        <rFont val="Arial"/>
        <family val="2"/>
      </rPr>
      <t xml:space="preserve">                                                                                                                                                                                                                                                                                                                                                                                                                                                   </t>
    </r>
  </si>
  <si>
    <t>Purpose of Travel/Justification of Need</t>
  </si>
  <si>
    <t>Type</t>
  </si>
  <si>
    <t>No. of Days</t>
  </si>
  <si>
    <t>No. of Travelers</t>
  </si>
  <si>
    <t>Lodging Per Traveler/  Per Night</t>
  </si>
  <si>
    <t>Flight per Traveler</t>
  </si>
  <si>
    <t>Vehicle per Traveler</t>
  </si>
  <si>
    <t>Per Diem Per Traveler</t>
  </si>
  <si>
    <t>Mileage</t>
  </si>
  <si>
    <t>Miscellaneous</t>
  </si>
  <si>
    <t>Cost per Trip</t>
  </si>
  <si>
    <t>Basis for Estimating Costs</t>
  </si>
  <si>
    <t>Total Travel for the Administration of the Grant</t>
  </si>
  <si>
    <r>
      <t xml:space="preserve">Example: </t>
    </r>
    <r>
      <rPr>
        <sz val="10"/>
        <color rgb="FFFF0000"/>
        <rFont val="Arial"/>
        <family val="2"/>
      </rPr>
      <t>SBLN #1: 
Funds are requested to attend the State Broadband Leaders Network (SBLN) expected to be held for four days total (including travel) in Washington, DC. The purpose of this travel is to participate in SBLN as the BEAD representative and to share priorities and best practices and discuss emerging telecommunications policy issues.
Miscellaneous costs include taxi/ride-share of $35 per person per day of travel. 
These costs are expected to be used for the administration of the grant.</t>
    </r>
    <r>
      <rPr>
        <sz val="10"/>
        <color indexed="10"/>
        <rFont val="Arial"/>
        <family val="2"/>
      </rPr>
      <t xml:space="preserve">
</t>
    </r>
  </si>
  <si>
    <t>Domestic</t>
  </si>
  <si>
    <t>Current GSA rates</t>
  </si>
  <si>
    <r>
      <t xml:space="preserve">Example: </t>
    </r>
    <r>
      <rPr>
        <sz val="10"/>
        <color rgb="FFFF0000"/>
        <rFont val="Arial"/>
        <family val="2"/>
      </rPr>
      <t>Local Coordination #1: Challenge Process
Funds are requested for State Broadband Office staff to travel to local coordination events across the state regarding the Challenge Process.
Requesting mileage estimated at 250 miles at $.585 per mile.</t>
    </r>
  </si>
  <si>
    <t>TOTAL TRAVEL</t>
  </si>
  <si>
    <r>
      <rPr>
        <b/>
        <sz val="10"/>
        <color rgb="FFFF0000"/>
        <rFont val="Arial"/>
        <family val="2"/>
      </rPr>
      <t xml:space="preserve">INSTRUCTIONS - PLEASE READ!!!
</t>
    </r>
    <r>
      <rPr>
        <b/>
        <sz val="10"/>
        <color rgb="FF000000"/>
        <rFont val="Arial"/>
        <family val="2"/>
      </rPr>
      <t>1.</t>
    </r>
    <r>
      <rPr>
        <sz val="10"/>
        <color rgb="FF000000"/>
        <rFont val="Arial"/>
        <family val="2"/>
      </rPr>
      <t xml:space="preserve"> Equipment means a single item of tangible, personal property (including information technology systems) having a useful life of more than one year and a per-unit acquisition cost which equals or exceeds the lesser of the capitalization level established by the non-Federal entity for financial statement purposes, or $5,000. Please refer to the applicable Federal regulations in 2 CFR 200 for specific equipment definitions and treatment. 
</t>
    </r>
    <r>
      <rPr>
        <b/>
        <sz val="10"/>
        <color rgb="FF000000"/>
        <rFont val="Arial"/>
        <family val="2"/>
      </rPr>
      <t>2.</t>
    </r>
    <r>
      <rPr>
        <sz val="10"/>
        <color rgb="FF000000"/>
        <rFont val="Arial"/>
        <family val="2"/>
      </rPr>
      <t xml:space="preserve"> Do not include supply items under equipment.  Please refer to 2 CFR 200 and d. Supplies on what constitutes a supply item.
</t>
    </r>
    <r>
      <rPr>
        <b/>
        <sz val="10"/>
        <color rgb="FF000000"/>
        <rFont val="Arial"/>
        <family val="2"/>
      </rPr>
      <t xml:space="preserve">3. </t>
    </r>
    <r>
      <rPr>
        <sz val="10"/>
        <color rgb="FF000000"/>
        <rFont val="Arial"/>
        <family val="2"/>
      </rPr>
      <t xml:space="preserve">List all equipment below, providing a basis of cost (e.g. contractor quotes, catalog prices, prior invoices, etc.). Briefly justify items as they apply to the project. </t>
    </r>
    <r>
      <rPr>
        <sz val="10"/>
        <color indexed="10"/>
        <rFont val="Arial"/>
        <family val="2"/>
      </rPr>
      <t xml:space="preserve">
</t>
    </r>
    <r>
      <rPr>
        <b/>
        <sz val="10"/>
        <rFont val="Arial"/>
        <family val="2"/>
      </rPr>
      <t>4.</t>
    </r>
    <r>
      <rPr>
        <sz val="10"/>
        <rFont val="Arial"/>
        <family val="2"/>
      </rPr>
      <t xml:space="preserve"> Any equipment that is leased must be listed under tab g. Other and not under c. Equipment.  
</t>
    </r>
    <r>
      <rPr>
        <b/>
        <sz val="10"/>
        <rFont val="Arial"/>
        <family val="2"/>
      </rPr>
      <t xml:space="preserve">5. </t>
    </r>
    <r>
      <rPr>
        <sz val="10"/>
        <rFont val="Arial"/>
        <family val="2"/>
      </rPr>
      <t>Include the percentage of the cost that will be allocated to the administration of the grant</t>
    </r>
    <r>
      <rPr>
        <b/>
        <sz val="10"/>
        <rFont val="Arial"/>
        <family val="2"/>
      </rPr>
      <t xml:space="preserve"> </t>
    </r>
    <r>
      <rPr>
        <sz val="10"/>
        <rFont val="Arial"/>
        <family val="2"/>
      </rPr>
      <t xml:space="preserve">in Column G (e.g., the percentage of equipment dedicated to the administration of the grant). This should inform columns C and D of the "Instructions and Summary" tab.        </t>
    </r>
  </si>
  <si>
    <t>Equipment Item</t>
  </si>
  <si>
    <t>Qty</t>
  </si>
  <si>
    <t xml:space="preserve">Unit Cost         </t>
  </si>
  <si>
    <t xml:space="preserve">Total Cost             </t>
  </si>
  <si>
    <t>Basis of Cost</t>
  </si>
  <si>
    <t>Total Equipment for the Administration of the Grant</t>
  </si>
  <si>
    <r>
      <t xml:space="preserve">Example:  </t>
    </r>
    <r>
      <rPr>
        <sz val="10"/>
        <color indexed="10"/>
        <rFont val="Arial"/>
        <family val="2"/>
      </rPr>
      <t>Lexmark Laser All-In-One Printer</t>
    </r>
  </si>
  <si>
    <t>Online Cost Comparison</t>
  </si>
  <si>
    <t>The high-capacity printer is needed to support the State Broadband Office. Cost comparisons across eligible vendors of renting for a period of five years or purchasing demonstrated that purchasing is more cost effective. The proposed cost was the best value among eligible vendors and included a warranty covering maintenance costs for a period of five years.
These costs are expected to be used for the administration of the grant.</t>
  </si>
  <si>
    <t>TOTAL EQUIPMENT</t>
  </si>
  <si>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Supplies are generally defined as an item with an acquisition cost of $5,000 or less and a useful life expectancy of less than one year.  Supplies are generally consumed during the project performance. Please refer to the applicable Federal regulations in 2 CFR 200 for specific supplies definitions and treatment. A computing device is a supply if the acquisition cost is less than the lesser of the capitalization level established by the non-Federal entity for financial statement purposes or $5,000, regardless of the length of its useful life. 
</t>
    </r>
    <r>
      <rPr>
        <b/>
        <sz val="10"/>
        <rFont val="Arial"/>
        <family val="2"/>
      </rPr>
      <t>2.</t>
    </r>
    <r>
      <rPr>
        <sz val="10"/>
        <rFont val="Arial"/>
        <family val="2"/>
      </rPr>
      <t xml:space="preserve"> List all proposed supplies below, providing a basis of costs (e.g. contractor quotes, catalog prices, prior invoices, etc.). 
</t>
    </r>
    <r>
      <rPr>
        <b/>
        <sz val="10"/>
        <rFont val="Arial"/>
        <family val="2"/>
      </rPr>
      <t xml:space="preserve">3. </t>
    </r>
    <r>
      <rPr>
        <sz val="10"/>
        <rFont val="Arial"/>
        <family val="2"/>
      </rPr>
      <t xml:space="preserve">Briefly justify the need for the Supplies as they directly apply to the project. Note that Supply items must be direct costs to the project at this budget category, and not duplicative of supply costs included in the indirect pool that is the basis of the indirect rate applied for this project. Supply costs must be allocable specifically to the project.
</t>
    </r>
    <r>
      <rPr>
        <b/>
        <sz val="10"/>
        <rFont val="Arial"/>
        <family val="2"/>
      </rPr>
      <t>4.</t>
    </r>
    <r>
      <rPr>
        <sz val="10"/>
        <rFont val="Arial"/>
        <family val="2"/>
      </rPr>
      <t xml:space="preserve"> If supply items and costs are ambiguous in nature, contact your DOC representative for proper categorization.  
</t>
    </r>
    <r>
      <rPr>
        <b/>
        <sz val="10"/>
        <rFont val="Arial"/>
        <family val="2"/>
      </rPr>
      <t>5.</t>
    </r>
    <r>
      <rPr>
        <sz val="10"/>
        <rFont val="Arial"/>
        <family val="2"/>
      </rPr>
      <t xml:space="preserve"> Include the percentage of the cost that will be allocated to the administration of the grant in Column G (e.g., the percentage of supplies dedicated to the administration of the grant). This should inform columns C and D of the "Instructions and Summary" tab.  </t>
    </r>
    <r>
      <rPr>
        <sz val="10"/>
        <color rgb="FFFF0000"/>
        <rFont val="Arial"/>
        <family val="2"/>
      </rPr>
      <t xml:space="preserve">      </t>
    </r>
    <r>
      <rPr>
        <sz val="10"/>
        <rFont val="Arial"/>
        <family val="2"/>
      </rPr>
      <t xml:space="preserve">
</t>
    </r>
  </si>
  <si>
    <t>General Category of Supplies</t>
  </si>
  <si>
    <t>Total Supplies for the Administration of the Grant</t>
  </si>
  <si>
    <r>
      <rPr>
        <b/>
        <sz val="10"/>
        <color rgb="FFFF0000"/>
        <rFont val="Arial"/>
        <family val="2"/>
      </rPr>
      <t xml:space="preserve">Example: </t>
    </r>
    <r>
      <rPr>
        <sz val="10"/>
        <color rgb="FFFF0000"/>
        <rFont val="Arial"/>
        <family val="2"/>
      </rPr>
      <t xml:space="preserve">Two (2) 15" laptop computers </t>
    </r>
  </si>
  <si>
    <t>Catalog price (based on online search)</t>
  </si>
  <si>
    <t>The laptop computers are needed for State Broadband Office staff (e.g., Grant Manager) to carry out their work on the BEAD Program.
These costs are expected to be used for the administration of the grant.</t>
  </si>
  <si>
    <r>
      <rPr>
        <b/>
        <sz val="10"/>
        <color rgb="FFFF0000"/>
        <rFont val="Arial"/>
        <family val="2"/>
      </rPr>
      <t xml:space="preserve">Example: </t>
    </r>
    <r>
      <rPr>
        <sz val="10"/>
        <color rgb="FFFF0000"/>
        <rFont val="Arial"/>
        <family val="2"/>
      </rPr>
      <t>General office supplies</t>
    </r>
  </si>
  <si>
    <t>Catalog price (based on online search). Items expected to include pens, paper, staples, sticky notes, etc. for approximately five (5) people. Unit cost is monthly.</t>
  </si>
  <si>
    <t>General office supplies are needed to carry out the work of the BEAD Program (i.e., reporting requirements) during the period leading up to the submission of the Final Proposal and throughout the period of performance. 
These costs are expected to be used for the administration of the grant.</t>
  </si>
  <si>
    <t>TOTAL SUPPLIES</t>
  </si>
  <si>
    <t>e1. Contractual</t>
  </si>
  <si>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The Eligible Entity must provide all costs related to subrecipients and contractors in the applicable boxes in tabs e.1 and e.2. 
</t>
    </r>
    <r>
      <rPr>
        <b/>
        <sz val="10"/>
        <rFont val="Arial"/>
        <family val="2"/>
      </rPr>
      <t xml:space="preserve">2. </t>
    </r>
    <r>
      <rPr>
        <sz val="10"/>
        <rFont val="Arial"/>
        <family val="2"/>
      </rPr>
      <t xml:space="preserve">Contractors: A contractor is a legal entity contracted to provide goods and services within normal business operations, provides similar goods or services to many different purchasers, operates in a competitive environment, provides goods or services that are ancillary to the operation of the Federal program, and is not subject to compliance requirements of the Federal program. All characteristics may not be present and judgment must be used to determine subrecipient vs. contractor status. List all contractors supplying commercial supplies or services used to support the project. 
</t>
    </r>
    <r>
      <rPr>
        <b/>
        <sz val="10"/>
        <rFont val="Arial"/>
        <family val="2"/>
      </rPr>
      <t>3.</t>
    </r>
    <r>
      <rPr>
        <sz val="10"/>
        <rFont val="Arial"/>
        <family val="2"/>
      </rPr>
      <t xml:space="preserve"> In determining whether an agreement between a pass-through entity and another non-Federal entity casts the latter as a subrecipient or a contractor, the substance of the relationship is more important than the form of the agreement. Please refer to 2 CFR 200.331 Subrecipient and contractor determinations for more information on making a determination on subrecipient vs contractor.  </t>
    </r>
    <r>
      <rPr>
        <b/>
        <sz val="10"/>
        <rFont val="Arial"/>
        <family val="2"/>
      </rPr>
      <t xml:space="preserve">Important reminder: </t>
    </r>
    <r>
      <rPr>
        <sz val="10"/>
        <rFont val="Arial"/>
        <family val="2"/>
      </rPr>
      <t xml:space="preserve">An Eligible Entity may not undertake broadband deployment construction activities through a contract.  It must engage in a competitive subgrant process for these activities, so any such activities must be classified under the 'Subawards' tab.
</t>
    </r>
    <r>
      <rPr>
        <b/>
        <sz val="10"/>
        <rFont val="Arial"/>
        <family val="2"/>
      </rPr>
      <t xml:space="preserve">4. </t>
    </r>
    <r>
      <rPr>
        <sz val="10"/>
        <rFont val="Arial"/>
        <family val="2"/>
      </rPr>
      <t xml:space="preserve">Justification of Need: Proper budget justifications should explain how the costs associated with each line item relate to the implementation of the project as outlined in the proposal being submitted. Justifications should be concise and be written in such a way that someone not specifically familiar with the project can conceptually understand the rational, purpose and calculation of the anticipated costs identified. Explain why items are essential in relation to the aims of the project as well as meeting the goals of the project. Do not merely restate the proposed expenditure. The specific items in the subrecipient budget(s) should not be explained here.        </t>
    </r>
    <r>
      <rPr>
        <b/>
        <sz val="10"/>
        <rFont val="Arial"/>
        <family val="2"/>
      </rPr>
      <t xml:space="preserve">
5. </t>
    </r>
    <r>
      <rPr>
        <sz val="10"/>
        <rFont val="Arial"/>
        <family val="2"/>
      </rPr>
      <t xml:space="preserve">Construction Contracts - In the basis of cost and breakdown, provide information such as engineering estimates, fees, permits, prior construction, etc., and briefly justify its need as it applies to the project.                                                                                                                                                                                                                                                       
</t>
    </r>
    <r>
      <rPr>
        <b/>
        <sz val="10"/>
        <rFont val="Arial"/>
        <family val="2"/>
      </rPr>
      <t>6.</t>
    </r>
    <r>
      <rPr>
        <sz val="10"/>
        <rFont val="Arial"/>
        <family val="2"/>
      </rPr>
      <t xml:space="preserve">  Include the percentage of the cost that will be allocated to the administration of the grant in Column H (e.g., the percentage of the contract dedicated to the administration of the grant). This should inform columns C and D of the "Instructions and Summary" tab.    </t>
    </r>
  </si>
  <si>
    <t>Contractor
Name/Organization</t>
  </si>
  <si>
    <t>Project Name</t>
  </si>
  <si>
    <t>Project Type</t>
  </si>
  <si>
    <t>Project ID</t>
  </si>
  <si>
    <t>Basis of Cost and Breakdown</t>
  </si>
  <si>
    <t>Contractor Costs</t>
  </si>
  <si>
    <t>Total Contractor Costs for the Administration of the Grant</t>
  </si>
  <si>
    <r>
      <t>Example:</t>
    </r>
    <r>
      <rPr>
        <sz val="10"/>
        <color indexed="10"/>
        <rFont val="Arial"/>
        <family val="2"/>
      </rPr>
      <t xml:space="preserve"> ABC Corporation</t>
    </r>
  </si>
  <si>
    <t xml:space="preserve">ABC Corporation will implement the Challenge Process outlined in the Initial Proposal. All final products will be owned by the State Broadband Office, not the consulting firm. The services are expected to be provided within three (3 months) of award in order for the State Broadband Office to begin the Subgrantee Selection Process. </t>
  </si>
  <si>
    <t>ABC Corporation was selected following a competitive review process in line with the State Broadband Office procurement policy. The contract amount is and will be inclusive of staff, travel, supplies, and all other costs necessary to meet the goals of the contract. The basis of the cost is estimated by the contractor at approximately 1,250 hours at $400/hour.</t>
  </si>
  <si>
    <t>SUBTOTAL CONTRACTORS</t>
  </si>
  <si>
    <t>TOTAL CONTRACTUAL</t>
  </si>
  <si>
    <t>e.2 Subawards</t>
  </si>
  <si>
    <r>
      <rPr>
        <b/>
        <sz val="10"/>
        <color rgb="FFFF0000"/>
        <rFont val="Arial"/>
        <family val="2"/>
      </rPr>
      <t xml:space="preserve">INSTRUCTIONS - PLEASE READ!!!
</t>
    </r>
    <r>
      <rPr>
        <b/>
        <sz val="10"/>
        <color rgb="FF000000"/>
        <rFont val="Arial"/>
        <family val="2"/>
      </rPr>
      <t>1.</t>
    </r>
    <r>
      <rPr>
        <sz val="10"/>
        <color rgb="FF000000"/>
        <rFont val="Arial"/>
        <family val="2"/>
      </rPr>
      <t xml:space="preserve"> The Eligible Entity must provide all costs related to subrecipients and contractors in the applicable boxes in tabs e.1 and e.2.  
</t>
    </r>
    <r>
      <rPr>
        <b/>
        <sz val="10"/>
        <color rgb="FF000000"/>
        <rFont val="Arial"/>
        <family val="2"/>
      </rPr>
      <t>2.</t>
    </r>
    <r>
      <rPr>
        <sz val="10"/>
        <color rgb="FF000000"/>
        <rFont val="Arial"/>
        <family val="2"/>
      </rPr>
      <t xml:space="preserve"> </t>
    </r>
    <r>
      <rPr>
        <b/>
        <sz val="10"/>
        <color rgb="FF000000"/>
        <rFont val="Arial"/>
        <family val="2"/>
      </rPr>
      <t xml:space="preserve">Subrecipients (sub-awardees): </t>
    </r>
    <r>
      <rPr>
        <sz val="10"/>
        <color rgb="FF000000"/>
        <rFont val="Arial"/>
        <family val="2"/>
      </rPr>
      <t xml:space="preserve">A subrecipient is a legal entity to which a subaward is made, who has performance measured against whether the objectives of the Federal program are met, is responsible for programmatic decision making, must adhere to applicable Federal program compliance requirements, and uses the Federal funds to carry out a program of the organization. All characteristics may not be present and judgment must be used to determine subrecipient vs. contractor status.  </t>
    </r>
    <r>
      <rPr>
        <b/>
        <sz val="10"/>
        <color rgb="FF000000"/>
        <rFont val="Arial"/>
        <family val="2"/>
      </rPr>
      <t xml:space="preserve">Important reminder: </t>
    </r>
    <r>
      <rPr>
        <sz val="10"/>
        <color rgb="FF000000"/>
        <rFont val="Arial"/>
        <family val="2"/>
      </rPr>
      <t xml:space="preserve">An Eligible Entity may not undertake broadband deployment construction activities itself.  It must engage in a competitive subgrant process for these activities, so any such activities must be classified under this tab.
</t>
    </r>
    <r>
      <rPr>
        <b/>
        <sz val="10"/>
        <color rgb="FF000000"/>
        <rFont val="Arial"/>
        <family val="2"/>
      </rPr>
      <t>3.</t>
    </r>
    <r>
      <rPr>
        <sz val="10"/>
        <color rgb="FF000000"/>
        <rFont val="Arial"/>
        <family val="2"/>
      </rPr>
      <t xml:space="preserve"> In determining whether an agreement between a pass-through entity and another non-Federal entity casts the latter as a subrecipient or a contractor, the substance of the relationship is more important than the form of the agreement. Please refer to 2 CFR 200.331 Subrecipient and contractor determinations for more information on making a determination on subrecipient vs contractor.
</t>
    </r>
    <r>
      <rPr>
        <b/>
        <sz val="10"/>
        <color rgb="FF000000"/>
        <rFont val="Arial"/>
        <family val="2"/>
      </rPr>
      <t xml:space="preserve">4. Justification of Need: </t>
    </r>
    <r>
      <rPr>
        <sz val="10"/>
        <color rgb="FF000000"/>
        <rFont val="Arial"/>
        <family val="2"/>
      </rPr>
      <t xml:space="preserve">Proper budget justifications should explain how the costs associated with each line item relate to the implementation of the project as outlined in the proposal being submitted. Justifications should be concise and be written in such a way that someone not specifically familiar with the project can conceptually understand the rational, purpose and calculation of the anticipated costs identified. Explain why items are essential in relation to the aims of the project as well as meeting the goals of the project. Do not merely restate the proposed expenditure. The specific items in the subrecipient budget(s) should not be explained here.
</t>
    </r>
    <r>
      <rPr>
        <b/>
        <sz val="10"/>
        <color rgb="FF000000"/>
        <rFont val="Arial"/>
        <family val="2"/>
      </rPr>
      <t>5. Construction Subawards</t>
    </r>
    <r>
      <rPr>
        <sz val="10"/>
        <color rgb="FF000000"/>
        <rFont val="Arial"/>
        <family val="2"/>
      </rPr>
      <t xml:space="preserve"> - In the basis of cost and breakdown, provide information such as engineering estimates, fees, permits, prior construction, etc., and briefly justify its need as it applies to the project.
</t>
    </r>
    <r>
      <rPr>
        <b/>
        <sz val="10"/>
        <color rgb="FF000000"/>
        <rFont val="Arial"/>
        <family val="2"/>
      </rPr>
      <t>6.</t>
    </r>
    <r>
      <rPr>
        <sz val="10"/>
        <color rgb="FFFF0000"/>
        <rFont val="Arial"/>
        <family val="2"/>
      </rPr>
      <t xml:space="preserve"> </t>
    </r>
    <r>
      <rPr>
        <b/>
        <sz val="10"/>
        <color rgb="FF000000"/>
        <rFont val="Arial"/>
        <family val="2"/>
      </rPr>
      <t>Subrecipient Cost Share/Matching:</t>
    </r>
    <r>
      <rPr>
        <sz val="10"/>
        <color rgb="FFFF0000"/>
        <rFont val="Arial"/>
        <family val="2"/>
      </rPr>
      <t xml:space="preserve"> </t>
    </r>
    <r>
      <rPr>
        <sz val="10"/>
        <color rgb="FF000000"/>
        <rFont val="Arial"/>
        <family val="2"/>
      </rPr>
      <t xml:space="preserve">Please provide any cost share/matching that is being provided by a subrecipient as part of a broadband infrastructure deployment project. Contractors may not provide cost share.  Any partial donation of goods or services by a contractor is considered a discount and is not allowable.  A subrecipient who elects to employ the 10% de minimis Indirect Cost rate cannot claim the resulting indirect costs as a Cost Share contribution.    
7.  Include the percentage of the cost that will be allocated to the administration of the grant in Column M (e.g., the percentage of the subaward dedicated to the administration of the grant). This should inform columns C and D of the "Instructions and Summary" tab.    </t>
    </r>
  </si>
  <si>
    <t>Subrecipient
Name/Organization</t>
  </si>
  <si>
    <t>Subrecipient Costs</t>
  </si>
  <si>
    <t>Subrecipient Cost Share/Matching, Project-Specific</t>
  </si>
  <si>
    <t>Total Subrecipient Costs for the Administration of the Grant</t>
  </si>
  <si>
    <t>Is Cost Share/  Matching Provided?</t>
  </si>
  <si>
    <t>Total Match Value ($)</t>
  </si>
  <si>
    <t xml:space="preserve">Type (Cash or In Kind) </t>
  </si>
  <si>
    <t>Source</t>
  </si>
  <si>
    <t>If Federal Source, Which Eligible Program(s)?</t>
  </si>
  <si>
    <t>Example: ISP 1</t>
  </si>
  <si>
    <t>Internet Deployment of Wayne County</t>
  </si>
  <si>
    <t>Deployment</t>
  </si>
  <si>
    <t xml:space="preserve"> CM61-BEAD-KY-1234X-5</t>
  </si>
  <si>
    <t>This deployment project has been provisionally selected as per the subgrantee selection process approved in the Initial Proposal. Full details are included as part of the Final Proposal csv files.</t>
  </si>
  <si>
    <t>ISP 1 was competitively selected. Cost basis is engineering and permitting, project coordination and management, construction labor, equipment, and communications and marketing, for a total of $633 per location to be served.</t>
  </si>
  <si>
    <t>Cash</t>
  </si>
  <si>
    <t>State</t>
  </si>
  <si>
    <r>
      <t>Example:</t>
    </r>
    <r>
      <rPr>
        <b/>
        <i/>
        <sz val="10"/>
        <color rgb="FFFF0000"/>
        <rFont val="Arial"/>
        <family val="2"/>
      </rPr>
      <t xml:space="preserve"> </t>
    </r>
    <r>
      <rPr>
        <b/>
        <sz val="10"/>
        <color rgb="FFFF0000"/>
        <rFont val="Arial"/>
        <family val="2"/>
      </rPr>
      <t>ISP 2</t>
    </r>
  </si>
  <si>
    <t>Adair Universal Internet</t>
  </si>
  <si>
    <t>CM61-BEAD-KY-444AB-L</t>
  </si>
  <si>
    <t>ISP 2 was competitively selected.  Cost is based on engineering and permitting, labor and equipment,  project management, communications and marketing, and other incidental implementation costs for a period of 12 months, at a fixed rate of $768K monthly.</t>
  </si>
  <si>
    <t>Combination of both Cash &amp; In Kind (explanation is provided under Additional Explanation)</t>
  </si>
  <si>
    <t>Other</t>
  </si>
  <si>
    <t>Example: ISP 3</t>
  </si>
  <si>
    <t>Ballard Fiber Weatherization Project</t>
  </si>
  <si>
    <t>CM61-BEAD-KY-92JDH-2</t>
  </si>
  <si>
    <t>ISP 3 was competitively selected.  Cost is based on hardening and retrofitting of existing broadband fiber assets.  This includes engineering and construction labor($1.78M) and equipment ($3.5M),  project management ($1M), and incidental implementation costs. for a estimated period of 24 months.</t>
  </si>
  <si>
    <t>In Kind</t>
  </si>
  <si>
    <t>Federal</t>
  </si>
  <si>
    <t>American Rescue Plan Act (ARPA)</t>
  </si>
  <si>
    <t>Example: TBD</t>
  </si>
  <si>
    <t>Non-deployment, broadband adoption program</t>
  </si>
  <si>
    <t>Non-deployment</t>
  </si>
  <si>
    <t>TBD</t>
  </si>
  <si>
    <t>The State Broadband Office certifies that it has a plan to ensure broadband deployment to all unserved and underserved locations, which is outlined in the Final Proposal. It can do so for less than its total BEAD allocation, and will thus have sufficient BEAD funds leftover to use for non-deployment purposes.  A subrecipient(s) to be determined will carry out eligible non-deployment uses, identified in the BEAD NOFO, Section IV.B.8--specifically to conduct a broadband adoption program to provide affordable internet-capable devices to 1,000 participants.</t>
  </si>
  <si>
    <t>Based on a planning study completed on April 15, 2023, by ABC Corporation, and as outlined in the Initial Proposal, the cost of conducting the program is based on the cost of internet-capable devices ($1,500 per device, inclusive of software and accessories, according to an online search) and associated programmatic implementation costs (e.g., communications and marketing, distributions, etc.).</t>
  </si>
  <si>
    <t>SUBTOTAL SUBRECIPIENTS</t>
  </si>
  <si>
    <t>TOTAL SUBAWARDS</t>
  </si>
  <si>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Construction for the purpose of budgeting, is defined as the construction of new buildings, completion of shell space in existing buildings, renovation or rehabilitation of existing buildings, and construction or development of real property infrastructure improvements (e.g., site preparation, utilities, streets, curbs, sidewalks, parking lots, other streetscaping improvements, etc.). 
</t>
    </r>
    <r>
      <rPr>
        <b/>
        <sz val="10"/>
        <rFont val="Arial"/>
        <family val="2"/>
      </rPr>
      <t>2.</t>
    </r>
    <r>
      <rPr>
        <sz val="10"/>
        <rFont val="Arial"/>
        <family val="2"/>
      </rPr>
      <t xml:space="preserve"> Any construction work that is performed by a contractor or subrecipient should be entered under e. Contractual-Subawards.  </t>
    </r>
    <r>
      <rPr>
        <b/>
        <sz val="10"/>
        <rFont val="Arial"/>
        <family val="2"/>
      </rPr>
      <t xml:space="preserve">Important reminder: </t>
    </r>
    <r>
      <rPr>
        <sz val="10"/>
        <rFont val="Arial"/>
        <family val="2"/>
      </rPr>
      <t xml:space="preserve">An Eligible Entity may not undertake broadband deployment construction activities itself.  It must engage in a competitive subgrant process for these activities, so any such activities must be classified under the Contractual/Subawards Tab.
</t>
    </r>
    <r>
      <rPr>
        <b/>
        <sz val="10"/>
        <rFont val="Arial"/>
        <family val="2"/>
      </rPr>
      <t>3.</t>
    </r>
    <r>
      <rPr>
        <sz val="10"/>
        <rFont val="Arial"/>
        <family val="2"/>
      </rPr>
      <t xml:space="preserve"> List all proposed construction below, providing a basis of cost such as engineering estimates, prior construction, etc., and briefly justify its need as it applies to the project.</t>
    </r>
    <r>
      <rPr>
        <sz val="10"/>
        <color indexed="10"/>
        <rFont val="Arial"/>
        <family val="2"/>
      </rPr>
      <t xml:space="preserve">
</t>
    </r>
    <r>
      <rPr>
        <b/>
        <sz val="10"/>
        <rFont val="Arial"/>
        <family val="2"/>
      </rPr>
      <t>4.</t>
    </r>
    <r>
      <rPr>
        <sz val="10"/>
        <rFont val="Arial"/>
        <family val="2"/>
      </rPr>
      <t xml:space="preserve"> Include the percentage of the cost that will be allocated to the administration of the grant in Column E (e.g., the percentage of construction dedicated to the administration of the grant). This should inform columns C and D of the "Instructions and Summary" tab.        </t>
    </r>
  </si>
  <si>
    <t>General Description</t>
  </si>
  <si>
    <t xml:space="preserve">Cost             </t>
  </si>
  <si>
    <t>Total Construction for the Administration of the Grant</t>
  </si>
  <si>
    <t>TOTAL CONSTRUCTION</t>
  </si>
  <si>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Other direct costs are direct cost items required for the project which do not fit clearly into other categories.  These direct costs must not be included in the indirect costs (for which the indirect rate is being applied for this project).  Examples are: tuition, printing costs, etc. which can be directly charged to the project and are not duplicated in indirect costs (overhead costs).
</t>
    </r>
    <r>
      <rPr>
        <b/>
        <sz val="10"/>
        <rFont val="Arial"/>
        <family val="2"/>
      </rPr>
      <t>2.</t>
    </r>
    <r>
      <rPr>
        <sz val="10"/>
        <rFont val="Arial"/>
        <family val="2"/>
      </rPr>
      <t xml:space="preserve"> Basis of cost are items such as contractor quotes, prior purchases of similar or like items, published price list, etc.
</t>
    </r>
    <r>
      <rPr>
        <b/>
        <sz val="10"/>
        <rFont val="Arial"/>
        <family val="2"/>
      </rPr>
      <t xml:space="preserve">3. </t>
    </r>
    <r>
      <rPr>
        <sz val="10"/>
        <rFont val="Arial"/>
        <family val="2"/>
      </rPr>
      <t xml:space="preserve">Contingency is that part of a budget estimate of future costs (typically of large construction projects or other items as approved by the Federal awarding agency) which is associated with possible events or conditions arising from causes the precise outcome of which is indeterminable at the time of estimate, and that experience shows will likely result, in aggregate, in additional costs for the approved activity or project. Amounts for major project scope changes, unforeseen risks, or extraordinary events may not be included. Amounts must be estimated using broadly-accepted cost estimating methodologies and accepted by the Federal awarding agency.  Contingency costs are reserved until a demonstrated need is approved by the Grants Officer. Please refer to 2 CFR 200.433 for more information.
</t>
    </r>
    <r>
      <rPr>
        <b/>
        <sz val="10"/>
        <rFont val="Arial"/>
        <family val="2"/>
      </rPr>
      <t xml:space="preserve">4. </t>
    </r>
    <r>
      <rPr>
        <sz val="10"/>
        <rFont val="Arial"/>
        <family val="2"/>
      </rPr>
      <t xml:space="preserve">Include the percentage of the cost that will be allocated to the administration of the grant in Column E (e.g., the percentage of Other costs dedicated to the administration of the grant). This should inform columns C and D of the "Instructions and Summary" tab.  </t>
    </r>
    <r>
      <rPr>
        <b/>
        <sz val="10"/>
        <rFont val="Arial"/>
        <family val="2"/>
      </rPr>
      <t xml:space="preserve">
</t>
    </r>
  </si>
  <si>
    <t xml:space="preserve"> Cost             </t>
  </si>
  <si>
    <t>Total Other Costs for the Administration of the Grant</t>
  </si>
  <si>
    <r>
      <t xml:space="preserve">Example: </t>
    </r>
    <r>
      <rPr>
        <sz val="10"/>
        <color indexed="10"/>
        <rFont val="Arial"/>
        <family val="2"/>
      </rPr>
      <t>5 Challenge Process Local Coordination Events related to the Challenge Process</t>
    </r>
  </si>
  <si>
    <t>Each event is estimated at a total of $5,000 (Venue - $2,000; $1000 informational booklets for 100 participants at $10 per participant; $2,000 in staff time at 20 hours at $100 per hour).</t>
  </si>
  <si>
    <t xml:space="preserve">Event costs for purpose of increasing awareness of the Challenge Process--in line with the proposed Challenge Process in the Initial Proposal--in order to increase participation in the Challenge Process and to ensure public buy-in for the activities funded by the BEAD Program. </t>
  </si>
  <si>
    <r>
      <t xml:space="preserve">Example: </t>
    </r>
    <r>
      <rPr>
        <sz val="10"/>
        <color rgb="FFFF0000"/>
        <rFont val="Arial"/>
        <family val="2"/>
      </rPr>
      <t>Computer science, coding and cybersecurity education program</t>
    </r>
  </si>
  <si>
    <t>$1000 per participant (1000 participants). This costs is inclusive of all time and materials to conduct the program and is not duplicative of Personnel costs.</t>
  </si>
  <si>
    <t xml:space="preserve">The purpose of these programs is to X. The SBO and DOE will manage the program through a Memorandum of Understanding (MOU). The program is expected to reach 1,000 participants. </t>
  </si>
  <si>
    <r>
      <t xml:space="preserve">Example: </t>
    </r>
    <r>
      <rPr>
        <sz val="10"/>
        <color rgb="FFFF0000"/>
        <rFont val="Arial"/>
        <family val="2"/>
      </rPr>
      <t>Project Management Training for State Broadband Office Staff</t>
    </r>
  </si>
  <si>
    <t>Project Management Training conducted by XYZ Corporation is requested to pay for three staff working full-time on the BEAD Program (i.e., Grant Manager, State Broadband Office Director, and Procurement Specialist). The training will cover project management areas necessary for the successful implementation and oversight of the BEAD Program. 
These costs are expected to be used for the administration of the grant.</t>
  </si>
  <si>
    <t>TOTAL OTHER DIRECT COSTS</t>
  </si>
  <si>
    <t>h. Indirect Costs</t>
  </si>
  <si>
    <r>
      <rPr>
        <b/>
        <sz val="10"/>
        <color indexed="10"/>
        <rFont val="Arial"/>
        <family val="2"/>
      </rPr>
      <t>INSTRUCTIONS - PLEASE READ!!!</t>
    </r>
    <r>
      <rPr>
        <sz val="10"/>
        <color indexed="10"/>
        <rFont val="Arial"/>
        <family val="2"/>
      </rPr>
      <t xml:space="preserve">
</t>
    </r>
    <r>
      <rPr>
        <b/>
        <sz val="10"/>
        <rFont val="Arial"/>
        <family val="2"/>
      </rPr>
      <t>1.</t>
    </r>
    <r>
      <rPr>
        <sz val="10"/>
        <rFont val="Arial"/>
        <family val="2"/>
      </rPr>
      <t xml:space="preserve"> Indirect (facilities &amp; administrative (F&amp;A)) costs means those costs incurred for a common or joint purpose benefitting more than one cost objective, and not readily assignable to the cost objectives specifically benefitted, without effort disproportionate to the results achieved.
</t>
    </r>
    <r>
      <rPr>
        <b/>
        <sz val="10"/>
        <rFont val="Arial"/>
        <family val="2"/>
      </rPr>
      <t>2</t>
    </r>
    <r>
      <rPr>
        <sz val="10"/>
        <rFont val="Arial"/>
        <family val="2"/>
      </rPr>
      <t xml:space="preserve">. Indirect costs may be charged to the award if, the applicant has a Federally approved indirect cost rate or the applicant has never received a negotiated indirect cost rate and elects to charge a de minimis rate of 10 percent of modified total direct costs (MTDC), which can be used indefinitely. MTDC means all direct salaries and wages, applicable fringe benefits, materials and supplies, services, travel, and up to the first $25,000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$25,000.
</t>
    </r>
    <r>
      <rPr>
        <b/>
        <sz val="10"/>
        <rFont val="Arial"/>
        <family val="2"/>
      </rPr>
      <t xml:space="preserve">3. </t>
    </r>
    <r>
      <rPr>
        <sz val="10"/>
        <rFont val="Arial"/>
        <family val="2"/>
      </rPr>
      <t>Indirect costs that are related to the administration of the Eligible Entity's grant count toward the statutory two percent cap. By their nature, indirect costs are those recipient costs that are not directly associated with the recipient’s execution of its grant-funded project, but that are necessary to the operation of the organization and the performance of its programs. A grantee should describe the types of indirect costs that it will charge to the grant. A grantee can never double-charge a cost as both a direct and an indirect administrative cost. The budget provided by the Eligible Entity must explain how they will account for direct and indirect personnel costs charged to the grant with the statutory two percent cap (see BEAD FAQ 7.11). It is the Eligible Entity’s responsibility to determine whether their indirect costs include such expenses subject to the cap, and account for them appropriately.  The Eligible Entity must document such accounting, and make it available to NTIA and NIST if requested.</t>
    </r>
    <r>
      <rPr>
        <b/>
        <sz val="10"/>
        <rFont val="Arial"/>
        <family val="2"/>
      </rPr>
      <t xml:space="preserve">
4. </t>
    </r>
    <r>
      <rPr>
        <sz val="10"/>
        <rFont val="Arial"/>
        <family val="2"/>
      </rPr>
      <t xml:space="preserve">Fill out the table below to indicate how your indirect costs are calculated. 
</t>
    </r>
    <r>
      <rPr>
        <b/>
        <sz val="10"/>
        <rFont val="Arial"/>
        <family val="2"/>
      </rPr>
      <t>5.</t>
    </r>
    <r>
      <rPr>
        <sz val="10"/>
        <rFont val="Arial"/>
        <family val="2"/>
      </rPr>
      <t xml:space="preserve"> The rates and how they are applied should not be averaged to get one indirect cost percentage. Complex calculations or rates that do not do not correspond to the below categories should be described/provided in the Additional Explanation section below. If questions exist, consult with your DOC contact before filling out this section. 
</t>
    </r>
    <r>
      <rPr>
        <b/>
        <sz val="10"/>
        <rFont val="Arial"/>
        <family val="2"/>
      </rPr>
      <t>6.</t>
    </r>
    <r>
      <rPr>
        <sz val="10"/>
        <rFont val="Arial"/>
        <family val="2"/>
      </rPr>
      <t xml:space="preserve"> The indirect rate should be applied to both the Federal Share and Recipient Cost Share.                                                                                                                                                                                     
</t>
    </r>
    <r>
      <rPr>
        <b/>
        <sz val="10"/>
        <rFont val="Arial"/>
        <family val="2"/>
      </rPr>
      <t>7. NOTE:</t>
    </r>
    <r>
      <rPr>
        <sz val="10"/>
        <rFont val="Arial"/>
        <family val="2"/>
      </rPr>
      <t xml:space="preserve"> A Recipient who elects to employ the 10% de minimis Indirect Cost rate cannot claim resulting costs as a Cost Share contribution, nor can the Recipient claim "unrecovered indirect costs" as a Cost Share contribution.  Neither of these costs can be reflected as actual indirect cost rates realized by the organization, and therefore are not verifiable in the Recipient records as required by Federal Regulation (§200.306(b)(1)).</t>
    </r>
  </si>
  <si>
    <t>Rate Period</t>
  </si>
  <si>
    <t>Indirect Cost Base ($)</t>
  </si>
  <si>
    <t>Indirect Cost Rate (%)</t>
  </si>
  <si>
    <t>Total Indirect Costs ($)</t>
  </si>
  <si>
    <t>Amount ($) of Indirect Costs Covered by Federal Funds</t>
  </si>
  <si>
    <t>Amount ($) of Indirect Costs Covered by Non-Federal Funds</t>
  </si>
  <si>
    <t xml:space="preserve">Explanation of Indirect Cost Base </t>
  </si>
  <si>
    <t>Period of Performance</t>
  </si>
  <si>
    <t>The Eligible Entity does not have a Federally approved indirect costs rate and elects to charge a de minimis rate of 10 percent of modified total direct costs (MTDC).
Indirect Cost Base of the MTDC is based on the following Tabs: Personnel ($552,000); Travel ($12,190); Supplies ($8,900); Other ($32,200); Contractual-Subawards (2 Subawards totaling $50,000 and $500,000 contracts)</t>
  </si>
  <si>
    <t>01/01/2020 - 12/31/2023</t>
  </si>
  <si>
    <t>Cost base is based on negotiated rate agreement and includes Labor, Fringe, Travel, and Other.</t>
  </si>
  <si>
    <t>TOTAL INDIRECT COSTS</t>
  </si>
  <si>
    <t>i. Cost Sharing/Matching</t>
  </si>
  <si>
    <r>
      <rPr>
        <b/>
        <sz val="10"/>
        <color rgb="FFFF0000"/>
        <rFont val="Arial"/>
        <family val="2"/>
      </rPr>
      <t xml:space="preserve">INSTRUCTIONS - PLEASE READ!!!
</t>
    </r>
    <r>
      <rPr>
        <b/>
        <sz val="10"/>
        <color rgb="FF000000"/>
        <rFont val="Arial"/>
        <family val="2"/>
      </rPr>
      <t>1.</t>
    </r>
    <r>
      <rPr>
        <sz val="10"/>
        <color rgb="FF000000"/>
        <rFont val="Arial"/>
        <family val="2"/>
      </rPr>
      <t xml:space="preserve"> A detailed presentation of the cash or cash value of all cost share/matching proposed by the Eligible Entity as required for broadband infrastructure deployment projects must be provided in the table below. Identify the source organization &amp; amount of each cost share item proposed in the award. </t>
    </r>
    <r>
      <rPr>
        <u/>
        <sz val="10"/>
        <color rgb="FF000000"/>
        <rFont val="Arial"/>
        <family val="2"/>
      </rPr>
      <t xml:space="preserve">Any cost share/matching provided by a subrecipient should be entered in tab e2. Subawards.
</t>
    </r>
    <r>
      <rPr>
        <b/>
        <sz val="10"/>
        <color rgb="FF000000"/>
        <rFont val="Arial"/>
        <family val="2"/>
      </rPr>
      <t xml:space="preserve">2. </t>
    </r>
    <r>
      <rPr>
        <b/>
        <u/>
        <sz val="10"/>
        <color rgb="FF000000"/>
        <rFont val="Arial"/>
        <family val="2"/>
      </rPr>
      <t>Cash</t>
    </r>
    <r>
      <rPr>
        <b/>
        <sz val="10"/>
        <color rgb="FF000000"/>
        <rFont val="Arial"/>
        <family val="2"/>
      </rPr>
      <t xml:space="preserve"> </t>
    </r>
    <r>
      <rPr>
        <sz val="10"/>
        <color rgb="FF000000"/>
        <rFont val="Arial"/>
        <family val="2"/>
      </rPr>
      <t xml:space="preserve">-  Except as expressly provided for in the Infrastructure Act, funds from other Federal programs (including funds from the Commission’s Universal Service Fund programs) may not be used as matching funds. The Infrastructure Act expressly provides that matching funds for the BEAD Program may come from a federal regional commission or authority and from funds that were provided to an Eligible Entity or a subgrantee for the purpose of deploying broadband service under the Families First Coronavirus Response Act (Public Law 116-127; 134 Stat. 178); the CARES Act (Public Law 116-136; 134 Stat. 281), the Consolidated Appropriations Act, 2021 (Public Law 116-260; 134 Stat. 1182); or the American Rescue Plan Act of 2021 (Public Law 117-2; 135 Stat. 4), to the extent permitted by those laws. 
</t>
    </r>
    <r>
      <rPr>
        <b/>
        <sz val="10"/>
        <color rgb="FF000000"/>
        <rFont val="Arial"/>
        <family val="2"/>
      </rPr>
      <t>3.</t>
    </r>
    <r>
      <rPr>
        <sz val="10"/>
        <color rgb="FF000000"/>
        <rFont val="Arial"/>
        <family val="2"/>
      </rPr>
      <t xml:space="preserve"> </t>
    </r>
    <r>
      <rPr>
        <b/>
        <u/>
        <sz val="10"/>
        <color rgb="FF000000"/>
        <rFont val="Arial"/>
        <family val="2"/>
      </rPr>
      <t>In Kind</t>
    </r>
    <r>
      <rPr>
        <b/>
        <sz val="10"/>
        <color rgb="FF000000"/>
        <rFont val="Arial"/>
        <family val="2"/>
      </rPr>
      <t xml:space="preserve"> </t>
    </r>
    <r>
      <rPr>
        <sz val="10"/>
        <color rgb="FF000000"/>
        <rFont val="Arial"/>
        <family val="2"/>
      </rPr>
      <t xml:space="preserve">- Contributions, which may include third-party in-kind contributions, are non-cash donations of property, goods or services, which benefit a federally assisted project, and which may count toward satisfying the non-federal matching requirement of a project’s total budgeted costs when such contributions meet certain criteria. NTIA encourages applicants to thoroughly consider potential sources of in-kind contributions that, depending on the particular property or service and the applicable federal cost principles, could include employee or volunteer services; equipment; supplies; indirect costs; computer hardware and software; and use of facilities. In the broadband context this could include, consistent with federal cost principles, waiver of fees associated with access to rights of way, pole attachments, conduits, easements, or access to other types of infrastructure.
</t>
    </r>
    <r>
      <rPr>
        <b/>
        <sz val="10"/>
        <color rgb="FF000000"/>
        <rFont val="Arial"/>
        <family val="2"/>
      </rPr>
      <t>4.</t>
    </r>
    <r>
      <rPr>
        <sz val="10"/>
        <color rgb="FF000000"/>
        <rFont val="Arial"/>
        <family val="2"/>
      </rPr>
      <t xml:space="preserve"> Please identify the Federal statute that is providing the funds to be used to meet match requirements.
</t>
    </r>
    <r>
      <rPr>
        <b/>
        <sz val="10"/>
        <color rgb="FF000000"/>
        <rFont val="Arial"/>
        <family val="2"/>
      </rPr>
      <t>5.</t>
    </r>
    <r>
      <rPr>
        <sz val="10"/>
        <color rgb="FF000000"/>
        <rFont val="Arial"/>
        <family val="2"/>
      </rPr>
      <t xml:space="preserve"> All matching must be necessary to the performance of the project. If questions exist, consult your NTIA contact before filling out In Kind cost share in this section. 
</t>
    </r>
    <r>
      <rPr>
        <b/>
        <sz val="10"/>
        <color rgb="FF000000"/>
        <rFont val="Arial"/>
        <family val="2"/>
      </rPr>
      <t xml:space="preserve">6. </t>
    </r>
    <r>
      <rPr>
        <sz val="10"/>
        <color rgb="FF000000"/>
        <rFont val="Arial"/>
        <family val="2"/>
      </rPr>
      <t xml:space="preserve">Contractors may not provide cost share.  Any partial donation of goods or services is considered a discount and is not allowable.  
</t>
    </r>
    <r>
      <rPr>
        <b/>
        <sz val="10"/>
        <color rgb="FF000000"/>
        <rFont val="Arial"/>
        <family val="2"/>
      </rPr>
      <t>7.</t>
    </r>
    <r>
      <rPr>
        <sz val="10"/>
        <color rgb="FF000000"/>
        <rFont val="Arial"/>
        <family val="2"/>
      </rPr>
      <t xml:space="preserve"> Fee or profit, including foregone fee or profit, </t>
    </r>
    <r>
      <rPr>
        <b/>
        <sz val="10"/>
        <color rgb="FF000000"/>
        <rFont val="Arial"/>
        <family val="2"/>
      </rPr>
      <t>are not allowable</t>
    </r>
    <r>
      <rPr>
        <sz val="10"/>
        <color rgb="FF000000"/>
        <rFont val="Arial"/>
        <family val="2"/>
      </rPr>
      <t xml:space="preserve"> as project costs (including cost share) under any resulting award. The project may only incur those costs that are allowable and allocable to the project (including cost share) as determined in accordance with the applicable cost principles prescribed in 2 CFR Part 200.
</t>
    </r>
    <r>
      <rPr>
        <b/>
        <sz val="10"/>
        <color rgb="FF000000"/>
        <rFont val="Arial"/>
        <family val="2"/>
      </rPr>
      <t xml:space="preserve">8. </t>
    </r>
    <r>
      <rPr>
        <sz val="10"/>
        <color rgb="FF000000"/>
        <rFont val="Arial"/>
        <family val="2"/>
      </rPr>
      <t xml:space="preserve">A Recipient who elects to employ the 10% de minimis Indirect Cost rate cannot claim the resulting indirect costs as a Cost Share contribution.                                                  
</t>
    </r>
    <r>
      <rPr>
        <b/>
        <sz val="10"/>
        <color rgb="FF000000"/>
        <rFont val="Arial"/>
        <family val="2"/>
      </rPr>
      <t>9.</t>
    </r>
    <r>
      <rPr>
        <sz val="10"/>
        <color rgb="FF000000"/>
        <rFont val="Arial"/>
        <family val="2"/>
      </rPr>
      <t xml:space="preserve"> A Recipient</t>
    </r>
    <r>
      <rPr>
        <b/>
        <sz val="10"/>
        <color rgb="FF000000"/>
        <rFont val="Arial"/>
        <family val="2"/>
      </rPr>
      <t xml:space="preserve"> </t>
    </r>
    <r>
      <rPr>
        <sz val="10"/>
        <color rgb="FF000000"/>
        <rFont val="Arial"/>
        <family val="2"/>
      </rPr>
      <t xml:space="preserve">cannot claim "unrecovered indirect costs" as a Cost Share contribution, without prior approval.                                                                                                                                                                                                                                                                                                                        </t>
    </r>
  </si>
  <si>
    <t xml:space="preserve">Organization/Source                 </t>
  </si>
  <si>
    <t>Cost Share Item/Description</t>
  </si>
  <si>
    <t>If Federal source, Which Federal Statute?</t>
  </si>
  <si>
    <t>Total Project Cost Share Value ($)</t>
  </si>
  <si>
    <r>
      <rPr>
        <b/>
        <sz val="10"/>
        <color rgb="FFFF0000"/>
        <rFont val="Arial"/>
        <family val="2"/>
      </rPr>
      <t xml:space="preserve">Example: </t>
    </r>
    <r>
      <rPr>
        <sz val="10"/>
        <color rgb="FFFF0000"/>
        <rFont val="Arial"/>
        <family val="2"/>
      </rPr>
      <t>Department of Treasury</t>
    </r>
  </si>
  <si>
    <t xml:space="preserve">The Department of Treasury has approved $15,000,000 to the Eligible Entity as part of the Capital Projects Fund, authorized by the American Rescue Plan Act, to invest in the construction and deployment of broadband infrastructure designed to deliver service that reliably meets or exceeds symmetrical speeds of 100Mbps so that communities have future-proof infrastructure to serve their long-term needs. </t>
  </si>
  <si>
    <t>Local</t>
  </si>
  <si>
    <r>
      <t>SUBTOTAL</t>
    </r>
    <r>
      <rPr>
        <b/>
        <sz val="10"/>
        <color rgb="FFFF0000"/>
        <rFont val="Arial"/>
        <family val="2"/>
      </rPr>
      <t xml:space="preserve"> RECIPIENT</t>
    </r>
    <r>
      <rPr>
        <b/>
        <sz val="10"/>
        <rFont val="Arial"/>
        <family val="2"/>
      </rPr>
      <t xml:space="preserve"> COST SHARE/MATCHING </t>
    </r>
  </si>
  <si>
    <t>Subrecipient Cost Share/Matching</t>
  </si>
  <si>
    <t>Combination</t>
  </si>
  <si>
    <r>
      <t xml:space="preserve">SUBTOTAL </t>
    </r>
    <r>
      <rPr>
        <b/>
        <sz val="10"/>
        <color rgb="FFFF0000"/>
        <rFont val="Arial"/>
        <family val="2"/>
      </rPr>
      <t>SUBRECIPIENT</t>
    </r>
    <r>
      <rPr>
        <b/>
        <sz val="10"/>
        <rFont val="Arial"/>
        <family val="2"/>
      </rPr>
      <t xml:space="preserve"> COST SHARE/MATCHING</t>
    </r>
  </si>
  <si>
    <t>TOTAL COST SHARE/MATCHING</t>
  </si>
  <si>
    <t xml:space="preserve">Additional Explanation (as needed):
</t>
  </si>
  <si>
    <t>J. Program Income</t>
  </si>
  <si>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t>
    </r>
    <r>
      <rPr>
        <b/>
        <sz val="10"/>
        <rFont val="Arial"/>
        <family val="2"/>
      </rPr>
      <t>Program Income:</t>
    </r>
    <r>
      <rPr>
        <sz val="10"/>
        <rFont val="Arial"/>
        <family val="2"/>
      </rPr>
      <t xml:space="preserve"> Non-Federal entities are encouraged to earn income to defray program costs where appropriate. Program income means gross income earned by the non-Federal entity that is directly generated by a supported activity or earned as a result of the Federal award during the period of performance except as provided in 2 CFR 200.307.  Program income includes but is not limited to income from fees for services performed, the use or rental or real or personal property acquired under Federal awards, the sale of commodities or items fabricated under a Federal award, license fees and royalties on patents and copyrights, and principal and interest on loans made with Federal award funds. Interest earned on advances of Federal funds is not program income. Except as otherwise provided in Federal statutes, regulations, or the terms and conditions of the Federal award, program income does not include rebates, credits, discounts, and interest earned on any of them.
</t>
    </r>
    <r>
      <rPr>
        <b/>
        <sz val="10"/>
        <rFont val="Arial"/>
        <family val="2"/>
      </rPr>
      <t>2.</t>
    </r>
    <r>
      <rPr>
        <sz val="10"/>
        <rFont val="Arial"/>
        <family val="2"/>
      </rPr>
      <t xml:space="preserve"> </t>
    </r>
    <r>
      <rPr>
        <b/>
        <sz val="10"/>
        <rFont val="Arial"/>
        <family val="2"/>
      </rPr>
      <t>Subgrantee Program Income:</t>
    </r>
    <r>
      <rPr>
        <sz val="10"/>
        <rFont val="Arial"/>
        <family val="2"/>
      </rPr>
      <t xml:space="preserve"> Please note that per the BEAD Program General Terms and Conditions, in the case of subgrants whose major purpose is a broadband infrastructure project, Subgrantees may retain program income without restriction, including retaining program income for profit. This exception does not alter the prohibition in the Term regarding a profit, fee, or other incremental charge above the actual cost incurred by the Subgrantee. 
</t>
    </r>
    <r>
      <rPr>
        <b/>
        <sz val="10"/>
        <rFont val="Arial"/>
        <family val="2"/>
      </rPr>
      <t>3.</t>
    </r>
    <r>
      <rPr>
        <sz val="10"/>
        <rFont val="Arial"/>
        <family val="2"/>
      </rPr>
      <t xml:space="preserve"> Please complete the questions below using the dropdown menu. If Program Income includes Subgrantee Program Income or any combination, please select "Other" in Question #2 and provide a description in Additional Explanation.                                                                                                                                                                                   </t>
    </r>
  </si>
  <si>
    <t>Question</t>
  </si>
  <si>
    <t>Response</t>
  </si>
  <si>
    <t>1. Does the recipient anticipate earning Program Income as a result of this grant program? If the answer is yes, please answer question 2.</t>
  </si>
  <si>
    <t>2. How does the recipient elect to use any earned Program Income? Please refer to 2 CFR 200.307 for the definition of each approach.</t>
  </si>
  <si>
    <t>Personnel</t>
  </si>
  <si>
    <t>Deduction</t>
  </si>
  <si>
    <t>Month</t>
  </si>
  <si>
    <t>International</t>
  </si>
  <si>
    <t>Travel</t>
  </si>
  <si>
    <t>Addition</t>
  </si>
  <si>
    <t>Non-Federal</t>
  </si>
  <si>
    <t>CARES Act</t>
  </si>
  <si>
    <t>Equipment</t>
  </si>
  <si>
    <t>Cost Sharing or Matching</t>
  </si>
  <si>
    <t>Consolidated Appropriations Act (CAA)</t>
  </si>
  <si>
    <t>Supplies</t>
  </si>
  <si>
    <t>Other (explanation is provided under Additional Explanation)</t>
  </si>
  <si>
    <t>ReConnect Loan and Grant Program</t>
  </si>
  <si>
    <t>Contractual</t>
  </si>
  <si>
    <t>Families First Coronavirus Response Act (FFCRA)</t>
  </si>
  <si>
    <t>Construction</t>
  </si>
  <si>
    <t>Subaward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</si>
</sst>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quot;$&quot;#,##0.00"/>
    <numFmt numFmtId="165" formatCode="&quot;$&quot;#,##0"/>
    <numFmt numFmtId="166" formatCode="0.0%"/>
    <numFmt numFmtId="167" formatCode="_(&quot;$&quot;* #,##0_);_(&quot;$&quot;* \(#,##0\);_(&quot;$&quot;* &quot;-&quot;??_);_(@_)"/>
    <numFmt numFmtId="168" formatCode="&quot;$&quot;#,##0.0"/>
  </numFmts>
  <fonts count="39" x14ac:knownFonts="1">
    <font>
      <sz val="10"/>
      <name val="Arial"/>
    </font>
    <font>
      <sz val="11"/>
      <color theme="1"/>
      <name val="Calibri"/>
      <family val="2"/>
      <scheme val="minor"/>
    </font>
    <font>
      <sz val="10"/>
      <name val="Arial"/>
      <family val="2"/>
    </font>
    <font>
      <sz val="8"/>
      <name val="Arial"/>
      <family val="2"/>
    </font>
    <font>
      <b/>
      <sz val="10"/>
      <name val="Arial"/>
      <family val="2"/>
    </font>
    <font>
      <b/>
      <sz val="11"/>
      <name val="Arial"/>
      <family val="2"/>
    </font>
    <font>
      <sz val="10"/>
      <name val="Arial"/>
      <family val="2"/>
    </font>
    <font>
      <i/>
      <sz val="10"/>
      <name val="Arial"/>
      <family val="2"/>
    </font>
    <font>
      <sz val="11"/>
      <name val="Arial"/>
      <family val="2"/>
    </font>
    <font>
      <b/>
      <sz val="11"/>
      <color indexed="10"/>
      <name val="Arial"/>
      <family val="2"/>
    </font>
    <font>
      <sz val="14"/>
      <name val="Arial"/>
      <family val="2"/>
    </font>
    <font>
      <b/>
      <sz val="14"/>
      <color indexed="18"/>
      <name val="Arial"/>
      <family val="2"/>
    </font>
    <font>
      <sz val="14"/>
      <color indexed="18"/>
      <name val="Arial"/>
      <family val="2"/>
    </font>
    <font>
      <sz val="10"/>
      <color indexed="10"/>
      <name val="Arial"/>
      <family val="2"/>
    </font>
    <font>
      <sz val="14"/>
      <name val="Arial"/>
      <family val="2"/>
    </font>
    <font>
      <b/>
      <sz val="10"/>
      <color indexed="10"/>
      <name val="Arial"/>
      <family val="2"/>
    </font>
    <font>
      <b/>
      <sz val="10"/>
      <color indexed="8"/>
      <name val="Arial"/>
      <family val="2"/>
    </font>
    <font>
      <b/>
      <sz val="8"/>
      <name val="Arial"/>
      <family val="2"/>
    </font>
    <font>
      <b/>
      <sz val="12"/>
      <color indexed="10"/>
      <name val="Arial"/>
      <family val="2"/>
    </font>
    <font>
      <sz val="11"/>
      <color theme="1"/>
      <name val="Calibri"/>
      <family val="2"/>
      <scheme val="minor"/>
    </font>
    <font>
      <sz val="11"/>
      <color rgb="FFFF0000"/>
      <name val="Arial"/>
      <family val="2"/>
    </font>
    <font>
      <b/>
      <sz val="11"/>
      <color rgb="FFFF0000"/>
      <name val="Arial"/>
      <family val="2"/>
    </font>
    <font>
      <b/>
      <sz val="14"/>
      <color theme="3" tint="-0.249977111117893"/>
      <name val="Arial"/>
      <family val="2"/>
    </font>
    <font>
      <b/>
      <sz val="10"/>
      <color rgb="FFFF0000"/>
      <name val="Arial"/>
      <family val="2"/>
    </font>
    <font>
      <sz val="10"/>
      <color rgb="FFFF0000"/>
      <name val="Arial"/>
      <family val="2"/>
    </font>
    <font>
      <b/>
      <sz val="11"/>
      <color theme="0"/>
      <name val="Arial"/>
      <family val="2"/>
    </font>
    <font>
      <sz val="10"/>
      <color theme="0"/>
      <name val="Arial"/>
      <family val="2"/>
    </font>
    <font>
      <b/>
      <sz val="12"/>
      <color theme="0"/>
      <name val="Arial"/>
      <family val="2"/>
    </font>
    <font>
      <sz val="12"/>
      <color theme="0"/>
      <name val="Arial"/>
      <family val="2"/>
    </font>
    <font>
      <u/>
      <sz val="10"/>
      <color theme="10"/>
      <name val="Arial"/>
      <family val="2"/>
    </font>
    <font>
      <b/>
      <sz val="10"/>
      <color theme="1"/>
      <name val="Arial"/>
      <family val="2"/>
    </font>
    <font>
      <b/>
      <sz val="11"/>
      <color rgb="FF000000"/>
      <name val="Arial"/>
      <family val="2"/>
    </font>
    <font>
      <b/>
      <sz val="10"/>
      <color rgb="FF000000"/>
      <name val="Arial"/>
      <family val="2"/>
    </font>
    <font>
      <sz val="10"/>
      <color rgb="FF000000"/>
      <name val="Arial"/>
      <family val="2"/>
    </font>
    <font>
      <sz val="11"/>
      <color rgb="FF000000"/>
      <name val="Arial"/>
      <family val="2"/>
    </font>
    <font>
      <u/>
      <sz val="10"/>
      <color rgb="FF000000"/>
      <name val="Arial"/>
      <family val="2"/>
    </font>
    <font>
      <b/>
      <u/>
      <sz val="10"/>
      <color rgb="FF000000"/>
      <name val="Arial"/>
      <family val="2"/>
    </font>
    <font>
      <b/>
      <sz val="14"/>
      <color rgb="FF000080"/>
      <name val="Arial"/>
      <family val="2"/>
    </font>
    <font>
      <b/>
      <i/>
      <sz val="10"/>
      <color rgb="FFFF0000"/>
      <name val="Arial"/>
      <family val="2"/>
    </font>
  </fonts>
  <fills count="7">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auto="1"/>
      </left>
      <right/>
      <top style="thin">
        <color indexed="64"/>
      </top>
      <bottom/>
      <diagonal/>
    </border>
    <border>
      <left/>
      <right style="medium">
        <color auto="1"/>
      </right>
      <top/>
      <bottom/>
      <diagonal/>
    </border>
    <border>
      <left/>
      <right/>
      <top style="thin">
        <color indexed="64"/>
      </top>
      <bottom style="medium">
        <color auto="1"/>
      </bottom>
      <diagonal/>
    </border>
    <border>
      <left/>
      <right style="medium">
        <color auto="1"/>
      </right>
      <top style="thin">
        <color indexed="64"/>
      </top>
      <bottom style="medium">
        <color auto="1"/>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top/>
      <bottom style="medium">
        <color auto="1"/>
      </bottom>
      <diagonal/>
    </border>
    <border>
      <left style="thin">
        <color indexed="64"/>
      </left>
      <right style="thin">
        <color indexed="64"/>
      </right>
      <top style="thin">
        <color theme="0"/>
      </top>
      <bottom style="thin">
        <color indexed="64"/>
      </bottom>
      <diagonal/>
    </border>
    <border>
      <left/>
      <right style="medium">
        <color auto="1"/>
      </right>
      <top style="medium">
        <color auto="1"/>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thin">
        <color theme="0"/>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auto="1"/>
      </right>
      <top style="medium">
        <color auto="1"/>
      </top>
      <bottom style="thin">
        <color auto="1"/>
      </bottom>
      <diagonal/>
    </border>
    <border>
      <left/>
      <right style="thin">
        <color indexed="64"/>
      </right>
      <top style="medium">
        <color indexed="64"/>
      </top>
      <bottom style="thin">
        <color indexed="64"/>
      </bottom>
      <diagonal/>
    </border>
    <border>
      <left style="thin">
        <color indexed="64"/>
      </left>
      <right style="thin">
        <color indexed="64"/>
      </right>
      <top style="medium">
        <color auto="1"/>
      </top>
      <bottom style="thin">
        <color auto="1"/>
      </bottom>
      <diagonal/>
    </border>
    <border>
      <left style="thin">
        <color indexed="64"/>
      </left>
      <right/>
      <top style="medium">
        <color auto="1"/>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auto="1"/>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top/>
      <bottom style="medium">
        <color indexed="64"/>
      </bottom>
      <diagonal/>
    </border>
  </borders>
  <cellStyleXfs count="8">
    <xf numFmtId="0" fontId="0" fillId="0" borderId="0"/>
    <xf numFmtId="44" fontId="2" fillId="0" borderId="0" applyFont="0" applyFill="0" applyBorder="0" applyAlignment="0" applyProtection="0"/>
    <xf numFmtId="0" fontId="6" fillId="0" borderId="0"/>
    <xf numFmtId="0" fontId="19" fillId="0" borderId="0"/>
    <xf numFmtId="9" fontId="2" fillId="0" borderId="0" applyFont="0" applyFill="0" applyBorder="0" applyAlignment="0" applyProtection="0"/>
    <xf numFmtId="0" fontId="29" fillId="0" borderId="0" applyNumberFormat="0" applyFill="0" applyBorder="0" applyAlignment="0" applyProtection="0"/>
    <xf numFmtId="0" fontId="2" fillId="0" borderId="0"/>
    <xf numFmtId="0" fontId="1" fillId="0" borderId="0"/>
  </cellStyleXfs>
  <cellXfs count="828">
    <xf numFmtId="0" fontId="0" fillId="0" borderId="0" xfId="0"/>
    <xf numFmtId="0" fontId="10" fillId="0" borderId="0" xfId="0" applyFont="1" applyAlignment="1">
      <alignment vertical="center" wrapText="1"/>
    </xf>
    <xf numFmtId="0" fontId="6" fillId="0" borderId="0" xfId="0" applyFont="1" applyAlignment="1" applyProtection="1">
      <alignment vertical="top" wrapText="1"/>
      <protection locked="0"/>
    </xf>
    <xf numFmtId="0" fontId="0" fillId="0" borderId="0" xfId="0"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164" fontId="6" fillId="0" borderId="0" xfId="0" applyNumberFormat="1" applyFont="1" applyAlignment="1">
      <alignment horizontal="center" vertical="center" wrapText="1"/>
    </xf>
    <xf numFmtId="1" fontId="6"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49" fontId="17" fillId="0" borderId="0" xfId="0" applyNumberFormat="1" applyFont="1" applyAlignment="1">
      <alignment horizontal="left" vertical="center" wrapText="1"/>
    </xf>
    <xf numFmtId="49" fontId="17" fillId="0" borderId="0" xfId="0" applyNumberFormat="1" applyFont="1" applyAlignment="1">
      <alignment horizontal="left" vertical="center"/>
    </xf>
    <xf numFmtId="0" fontId="8" fillId="0" borderId="0" xfId="0" applyFont="1" applyAlignment="1">
      <alignment vertical="center" wrapText="1"/>
    </xf>
    <xf numFmtId="0" fontId="5" fillId="0" borderId="0" xfId="0" applyFont="1" applyAlignment="1">
      <alignment vertical="center" wrapText="1"/>
    </xf>
    <xf numFmtId="49" fontId="0" fillId="0" borderId="0" xfId="0" applyNumberFormat="1" applyAlignment="1">
      <alignment horizontal="left" vertical="center" wrapText="1"/>
    </xf>
    <xf numFmtId="0" fontId="4" fillId="0" borderId="0" xfId="0" applyFont="1" applyAlignment="1">
      <alignment horizontal="center" vertical="center" wrapText="1"/>
    </xf>
    <xf numFmtId="49" fontId="4" fillId="0" borderId="0" xfId="0" applyNumberFormat="1" applyFont="1" applyAlignment="1">
      <alignment horizontal="right" vertical="center" wrapText="1"/>
    </xf>
    <xf numFmtId="0" fontId="3" fillId="0" borderId="0" xfId="0" applyFont="1" applyAlignment="1">
      <alignment vertical="center" wrapText="1"/>
    </xf>
    <xf numFmtId="0" fontId="3" fillId="0" borderId="0" xfId="0" applyFont="1" applyAlignment="1" applyProtection="1">
      <alignment horizontal="right" vertical="top" wrapText="1"/>
      <protection locked="0"/>
    </xf>
    <xf numFmtId="0" fontId="4" fillId="0" borderId="0" xfId="0" applyFont="1" applyAlignment="1" applyProtection="1">
      <alignment horizontal="right" vertical="top" wrapText="1"/>
      <protection locked="0"/>
    </xf>
    <xf numFmtId="0" fontId="4" fillId="0" borderId="0" xfId="0" applyFont="1" applyAlignment="1" applyProtection="1">
      <alignment vertical="top" wrapText="1"/>
      <protection locked="0"/>
    </xf>
    <xf numFmtId="0" fontId="12" fillId="0" borderId="0" xfId="0" applyFont="1" applyAlignment="1" applyProtection="1">
      <alignment vertical="center" wrapText="1"/>
      <protection locked="0"/>
    </xf>
    <xf numFmtId="0" fontId="10" fillId="0" borderId="0" xfId="0" applyFont="1" applyAlignment="1" applyProtection="1">
      <alignment vertical="center" wrapText="1"/>
      <protection locked="0"/>
    </xf>
    <xf numFmtId="164" fontId="6" fillId="0" borderId="0" xfId="0" applyNumberFormat="1" applyFont="1" applyAlignment="1" applyProtection="1">
      <alignment horizontal="center" vertical="top" wrapText="1"/>
      <protection locked="0"/>
    </xf>
    <xf numFmtId="1" fontId="6" fillId="0" borderId="0" xfId="0" applyNumberFormat="1" applyFont="1" applyAlignment="1" applyProtection="1">
      <alignment horizontal="center" vertical="top" wrapText="1"/>
      <protection locked="0"/>
    </xf>
    <xf numFmtId="165" fontId="6" fillId="0" borderId="0" xfId="0" applyNumberFormat="1" applyFont="1" applyAlignment="1" applyProtection="1">
      <alignment horizontal="right" vertical="top" wrapText="1"/>
      <protection locked="0"/>
    </xf>
    <xf numFmtId="0" fontId="6" fillId="0" borderId="0" xfId="0" applyFont="1" applyAlignment="1" applyProtection="1">
      <alignment horizontal="left" vertical="top" wrapText="1"/>
      <protection locked="0"/>
    </xf>
    <xf numFmtId="0" fontId="3" fillId="0" borderId="0" xfId="0" applyFont="1" applyAlignment="1" applyProtection="1">
      <alignment vertical="top" wrapText="1"/>
      <protection locked="0"/>
    </xf>
    <xf numFmtId="0" fontId="14" fillId="0" borderId="0" xfId="0" applyFont="1" applyAlignment="1" applyProtection="1">
      <alignment vertical="center" wrapText="1"/>
      <protection locked="0"/>
    </xf>
    <xf numFmtId="0" fontId="6" fillId="0" borderId="0" xfId="0" applyFont="1" applyAlignment="1" applyProtection="1">
      <alignment horizontal="center" vertical="top" wrapText="1"/>
      <protection locked="0"/>
    </xf>
    <xf numFmtId="164" fontId="6" fillId="0" borderId="0" xfId="0" applyNumberFormat="1" applyFont="1" applyAlignment="1" applyProtection="1">
      <alignment horizontal="right" vertical="top" wrapText="1"/>
      <protection locked="0"/>
    </xf>
    <xf numFmtId="0" fontId="16" fillId="0" borderId="0" xfId="0" applyFont="1" applyAlignment="1" applyProtection="1">
      <alignment vertical="top" wrapText="1"/>
      <protection locked="0"/>
    </xf>
    <xf numFmtId="49" fontId="11" fillId="0" borderId="0" xfId="0" applyNumberFormat="1" applyFont="1" applyAlignment="1" applyProtection="1">
      <alignment horizontal="center" vertical="center" wrapText="1"/>
      <protection locked="0"/>
    </xf>
    <xf numFmtId="1" fontId="6" fillId="0" borderId="0" xfId="0" applyNumberFormat="1" applyFont="1" applyAlignment="1" applyProtection="1">
      <alignment horizontal="left" vertical="top" wrapText="1"/>
      <protection locked="0"/>
    </xf>
    <xf numFmtId="0" fontId="3" fillId="0" borderId="0" xfId="0" applyFont="1" applyAlignment="1" applyProtection="1">
      <alignment wrapText="1"/>
      <protection locked="0"/>
    </xf>
    <xf numFmtId="0" fontId="6" fillId="0" borderId="0" xfId="0" applyFont="1" applyAlignment="1" applyProtection="1">
      <alignment wrapText="1"/>
      <protection locked="0"/>
    </xf>
    <xf numFmtId="0" fontId="5" fillId="0" borderId="0" xfId="0" applyFont="1" applyAlignment="1" applyProtection="1">
      <alignment horizontal="left" vertical="center" wrapText="1" indent="1"/>
      <protection locked="0"/>
    </xf>
    <xf numFmtId="49" fontId="5" fillId="0" borderId="0" xfId="0" applyNumberFormat="1" applyFont="1" applyAlignment="1" applyProtection="1">
      <alignment horizontal="center" vertical="top" wrapText="1"/>
      <protection locked="0"/>
    </xf>
    <xf numFmtId="165" fontId="20" fillId="0" borderId="0" xfId="0" applyNumberFormat="1" applyFont="1" applyAlignment="1" applyProtection="1">
      <alignment horizontal="center" wrapText="1"/>
      <protection locked="0"/>
    </xf>
    <xf numFmtId="165" fontId="8"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5" fillId="0" borderId="0" xfId="0" applyFont="1" applyAlignment="1" applyProtection="1">
      <alignment horizontal="right" wrapText="1"/>
      <protection locked="0"/>
    </xf>
    <xf numFmtId="165" fontId="5" fillId="0" borderId="0" xfId="1" applyNumberFormat="1" applyFont="1" applyFill="1" applyBorder="1" applyAlignment="1" applyProtection="1">
      <alignment horizontal="center" wrapText="1"/>
    </xf>
    <xf numFmtId="0" fontId="2" fillId="0" borderId="0" xfId="0" applyFont="1"/>
    <xf numFmtId="2" fontId="6" fillId="0" borderId="0" xfId="0" applyNumberFormat="1" applyFont="1" applyAlignment="1">
      <alignment horizontal="center" vertical="center" wrapText="1"/>
    </xf>
    <xf numFmtId="0" fontId="8" fillId="0" borderId="9" xfId="0" applyFont="1" applyBorder="1" applyAlignment="1" applyProtection="1">
      <alignment horizontal="left" vertical="center" wrapText="1"/>
      <protection locked="0"/>
    </xf>
    <xf numFmtId="0" fontId="5" fillId="0" borderId="0" xfId="0" applyFont="1" applyAlignment="1">
      <alignment horizontal="right" vertical="center" wrapText="1"/>
    </xf>
    <xf numFmtId="0" fontId="8" fillId="0" borderId="8" xfId="0" applyFont="1" applyBorder="1" applyAlignment="1" applyProtection="1">
      <alignment horizontal="left" vertical="center" wrapText="1"/>
      <protection locked="0"/>
    </xf>
    <xf numFmtId="165" fontId="4" fillId="0" borderId="0" xfId="0" applyNumberFormat="1" applyFont="1" applyAlignment="1" applyProtection="1">
      <alignment horizontal="center" vertical="top" wrapText="1"/>
      <protection locked="0"/>
    </xf>
    <xf numFmtId="0" fontId="8" fillId="0" borderId="0" xfId="0" applyFont="1" applyAlignment="1" applyProtection="1">
      <alignment horizontal="left" vertical="center" wrapText="1"/>
      <protection locked="0"/>
    </xf>
    <xf numFmtId="164" fontId="2" fillId="4" borderId="1" xfId="0" applyNumberFormat="1" applyFont="1" applyFill="1" applyBorder="1" applyAlignment="1" applyProtection="1">
      <alignment horizontal="right" vertical="center" wrapText="1"/>
      <protection locked="0"/>
    </xf>
    <xf numFmtId="0" fontId="2" fillId="4" borderId="6" xfId="0" applyFont="1" applyFill="1" applyBorder="1" applyAlignment="1" applyProtection="1">
      <alignment horizontal="left" vertical="top" wrapText="1"/>
      <protection locked="0"/>
    </xf>
    <xf numFmtId="0" fontId="2" fillId="4" borderId="5" xfId="0" applyFont="1" applyFill="1" applyBorder="1" applyAlignment="1" applyProtection="1">
      <alignment horizontal="left" vertical="top" wrapText="1"/>
      <protection locked="0"/>
    </xf>
    <xf numFmtId="165" fontId="2" fillId="4" borderId="1" xfId="1" applyNumberFormat="1" applyFont="1" applyFill="1" applyBorder="1" applyAlignment="1" applyProtection="1">
      <alignment horizontal="right" vertical="top" wrapText="1"/>
      <protection locked="0"/>
    </xf>
    <xf numFmtId="0" fontId="2" fillId="4" borderId="3" xfId="0" applyFont="1" applyFill="1" applyBorder="1" applyAlignment="1" applyProtection="1">
      <alignment horizontal="left" vertical="top" wrapText="1"/>
      <protection locked="0"/>
    </xf>
    <xf numFmtId="1" fontId="2" fillId="4" borderId="1" xfId="0" applyNumberFormat="1" applyFont="1" applyFill="1" applyBorder="1" applyAlignment="1" applyProtection="1">
      <alignment horizontal="center" vertical="top" wrapText="1"/>
      <protection locked="0"/>
    </xf>
    <xf numFmtId="0" fontId="2" fillId="4" borderId="1" xfId="0" applyFont="1" applyFill="1" applyBorder="1" applyAlignment="1" applyProtection="1">
      <alignment horizontal="left" vertical="top" wrapText="1"/>
      <protection locked="0"/>
    </xf>
    <xf numFmtId="0" fontId="2" fillId="0" borderId="13" xfId="0" applyFont="1"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18" xfId="0" applyFont="1" applyBorder="1" applyAlignment="1" applyProtection="1">
      <alignment vertical="top" wrapText="1"/>
      <protection locked="0"/>
    </xf>
    <xf numFmtId="0" fontId="0" fillId="0" borderId="0" xfId="0" applyAlignment="1" applyProtection="1">
      <alignment horizontal="center" wrapText="1"/>
      <protection locked="0"/>
    </xf>
    <xf numFmtId="0" fontId="2" fillId="0" borderId="13" xfId="0" applyFont="1" applyBorder="1" applyAlignment="1" applyProtection="1">
      <alignment horizontal="left" vertical="top" wrapText="1"/>
      <protection locked="0"/>
    </xf>
    <xf numFmtId="1" fontId="2" fillId="0" borderId="1" xfId="0" applyNumberFormat="1" applyFont="1" applyBorder="1" applyAlignment="1" applyProtection="1">
      <alignment horizontal="center" vertical="top" wrapText="1"/>
      <protection locked="0"/>
    </xf>
    <xf numFmtId="1" fontId="2" fillId="0" borderId="7" xfId="0" applyNumberFormat="1" applyFont="1" applyBorder="1" applyAlignment="1" applyProtection="1">
      <alignment horizontal="left" vertical="top" wrapText="1"/>
      <protection locked="0"/>
    </xf>
    <xf numFmtId="1" fontId="2" fillId="0" borderId="1" xfId="0" applyNumberFormat="1" applyFont="1" applyBorder="1" applyAlignment="1" applyProtection="1">
      <alignment horizontal="left" vertical="top" wrapText="1"/>
      <protection locked="0"/>
    </xf>
    <xf numFmtId="0" fontId="2" fillId="4" borderId="23" xfId="0" applyFont="1" applyFill="1" applyBorder="1" applyAlignment="1" applyProtection="1">
      <alignment horizontal="left" vertical="top" wrapText="1"/>
      <protection locked="0"/>
    </xf>
    <xf numFmtId="0" fontId="5" fillId="5" borderId="35" xfId="0" applyFont="1" applyFill="1" applyBorder="1" applyAlignment="1">
      <alignment horizontal="left" vertical="center" wrapText="1"/>
    </xf>
    <xf numFmtId="165" fontId="5" fillId="3" borderId="40" xfId="0" applyNumberFormat="1" applyFont="1" applyFill="1" applyBorder="1" applyAlignment="1">
      <alignment horizontal="right" vertical="center" wrapText="1"/>
    </xf>
    <xf numFmtId="0" fontId="5" fillId="5" borderId="34" xfId="0" applyFont="1" applyFill="1" applyBorder="1" applyAlignment="1">
      <alignment horizontal="left" vertical="center" wrapText="1"/>
    </xf>
    <xf numFmtId="165" fontId="5" fillId="3" borderId="38" xfId="0" applyNumberFormat="1" applyFont="1" applyFill="1" applyBorder="1" applyAlignment="1">
      <alignment horizontal="right" vertical="center" wrapText="1"/>
    </xf>
    <xf numFmtId="0" fontId="5" fillId="5" borderId="29" xfId="0" applyFont="1" applyFill="1" applyBorder="1" applyAlignment="1">
      <alignment horizontal="left" vertical="center" wrapText="1"/>
    </xf>
    <xf numFmtId="0" fontId="5" fillId="5" borderId="34" xfId="0" applyFont="1" applyFill="1" applyBorder="1" applyAlignment="1">
      <alignment vertical="center" wrapText="1"/>
    </xf>
    <xf numFmtId="10" fontId="5" fillId="3" borderId="38" xfId="0" applyNumberFormat="1" applyFont="1" applyFill="1" applyBorder="1" applyAlignment="1">
      <alignment horizontal="right" vertical="center" wrapText="1"/>
    </xf>
    <xf numFmtId="165" fontId="8" fillId="0" borderId="8" xfId="0" applyNumberFormat="1" applyFont="1" applyBorder="1" applyAlignment="1">
      <alignment vertical="center" wrapText="1"/>
    </xf>
    <xf numFmtId="165" fontId="8" fillId="0" borderId="27" xfId="0" applyNumberFormat="1" applyFont="1" applyBorder="1" applyAlignment="1">
      <alignment vertical="center" wrapText="1"/>
    </xf>
    <xf numFmtId="0" fontId="5" fillId="5" borderId="26" xfId="0" applyFont="1" applyFill="1" applyBorder="1" applyAlignment="1">
      <alignment horizontal="left" vertical="center" wrapText="1"/>
    </xf>
    <xf numFmtId="165" fontId="5" fillId="3" borderId="42" xfId="0" applyNumberFormat="1" applyFont="1" applyFill="1" applyBorder="1" applyAlignment="1">
      <alignment horizontal="right" vertical="center" wrapText="1"/>
    </xf>
    <xf numFmtId="0" fontId="27" fillId="6" borderId="37" xfId="0" applyFont="1" applyFill="1" applyBorder="1" applyAlignment="1">
      <alignment horizontal="center" vertical="center" wrapText="1"/>
    </xf>
    <xf numFmtId="0" fontId="2" fillId="4" borderId="10" xfId="0" applyFont="1" applyFill="1" applyBorder="1" applyAlignment="1" applyProtection="1">
      <alignment horizontal="left" vertical="top" wrapText="1"/>
      <protection locked="0"/>
    </xf>
    <xf numFmtId="0" fontId="2" fillId="0" borderId="0" xfId="0" applyFont="1" applyAlignment="1">
      <alignment vertical="center" wrapText="1"/>
    </xf>
    <xf numFmtId="0" fontId="2" fillId="0" borderId="0" xfId="0" applyFont="1" applyAlignment="1" applyProtection="1">
      <alignment vertical="top" wrapText="1"/>
      <protection locked="0"/>
    </xf>
    <xf numFmtId="1" fontId="2" fillId="0" borderId="0" xfId="0" applyNumberFormat="1" applyFont="1" applyAlignment="1" applyProtection="1">
      <alignment horizontal="center" vertical="top" wrapText="1"/>
      <protection locked="0"/>
    </xf>
    <xf numFmtId="165" fontId="2" fillId="0" borderId="0" xfId="0" applyNumberFormat="1" applyFont="1" applyAlignment="1" applyProtection="1">
      <alignment horizontal="right" vertical="top" wrapText="1"/>
      <protection locked="0"/>
    </xf>
    <xf numFmtId="0" fontId="2" fillId="4" borderId="20" xfId="0" applyFont="1" applyFill="1" applyBorder="1" applyAlignment="1" applyProtection="1">
      <alignment horizontal="left" vertical="top" wrapText="1"/>
      <protection locked="0"/>
    </xf>
    <xf numFmtId="165" fontId="2" fillId="4" borderId="23" xfId="1" applyNumberFormat="1" applyFont="1" applyFill="1" applyBorder="1" applyAlignment="1" applyProtection="1">
      <alignment horizontal="right" vertical="top" wrapText="1"/>
      <protection locked="0"/>
    </xf>
    <xf numFmtId="0" fontId="2" fillId="4" borderId="12" xfId="0" applyFont="1" applyFill="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1" fontId="2" fillId="4" borderId="23" xfId="0" applyNumberFormat="1" applyFont="1" applyFill="1" applyBorder="1" applyAlignment="1" applyProtection="1">
      <alignment horizontal="center" vertical="top" wrapText="1"/>
      <protection locked="0"/>
    </xf>
    <xf numFmtId="0" fontId="2" fillId="0" borderId="0" xfId="0" applyFont="1" applyAlignment="1" applyProtection="1">
      <alignment horizontal="center" vertical="top" wrapText="1"/>
      <protection locked="0"/>
    </xf>
    <xf numFmtId="164" fontId="2" fillId="0" borderId="0" xfId="0" applyNumberFormat="1" applyFont="1" applyAlignment="1" applyProtection="1">
      <alignment horizontal="right" vertical="top" wrapText="1"/>
      <protection locked="0"/>
    </xf>
    <xf numFmtId="164" fontId="2" fillId="4" borderId="7" xfId="0" applyNumberFormat="1" applyFont="1" applyFill="1" applyBorder="1" applyAlignment="1" applyProtection="1">
      <alignment horizontal="right" vertical="top" wrapText="1"/>
      <protection locked="0"/>
    </xf>
    <xf numFmtId="1" fontId="2" fillId="4" borderId="7" xfId="0" applyNumberFormat="1" applyFont="1" applyFill="1" applyBorder="1" applyAlignment="1" applyProtection="1">
      <alignment horizontal="center" vertical="top" wrapText="1"/>
      <protection locked="0"/>
    </xf>
    <xf numFmtId="0" fontId="2" fillId="0" borderId="0" xfId="0" applyFont="1" applyAlignment="1">
      <alignment vertical="top" wrapText="1"/>
    </xf>
    <xf numFmtId="164" fontId="2" fillId="0" borderId="0" xfId="0" applyNumberFormat="1" applyFont="1" applyAlignment="1" applyProtection="1">
      <alignment horizontal="center" vertical="top" wrapText="1"/>
      <protection locked="0"/>
    </xf>
    <xf numFmtId="1" fontId="2" fillId="4" borderId="1" xfId="0" applyNumberFormat="1" applyFont="1" applyFill="1" applyBorder="1" applyAlignment="1" applyProtection="1">
      <alignment vertical="top" wrapText="1"/>
      <protection locked="0"/>
    </xf>
    <xf numFmtId="1" fontId="2" fillId="4" borderId="36" xfId="0" applyNumberFormat="1" applyFont="1" applyFill="1" applyBorder="1" applyAlignment="1" applyProtection="1">
      <alignment vertical="top" wrapText="1"/>
      <protection locked="0"/>
    </xf>
    <xf numFmtId="1" fontId="2" fillId="0" borderId="0" xfId="0" applyNumberFormat="1" applyFont="1" applyAlignment="1" applyProtection="1">
      <alignment horizontal="left" vertical="top" wrapText="1"/>
      <protection locked="0"/>
    </xf>
    <xf numFmtId="0" fontId="2" fillId="4" borderId="2" xfId="0" applyFont="1" applyFill="1" applyBorder="1" applyAlignment="1" applyProtection="1">
      <alignment vertical="top" wrapText="1"/>
      <protection locked="0"/>
    </xf>
    <xf numFmtId="1" fontId="2" fillId="4" borderId="1" xfId="0" applyNumberFormat="1" applyFont="1" applyFill="1" applyBorder="1" applyAlignment="1" applyProtection="1">
      <alignment horizontal="left" vertical="top" wrapText="1"/>
      <protection locked="0"/>
    </xf>
    <xf numFmtId="0" fontId="2" fillId="4" borderId="22" xfId="0" applyFont="1" applyFill="1" applyBorder="1" applyAlignment="1" applyProtection="1">
      <alignment vertical="top" wrapText="1"/>
      <protection locked="0"/>
    </xf>
    <xf numFmtId="1" fontId="2" fillId="4" borderId="23" xfId="0" applyNumberFormat="1" applyFont="1" applyFill="1" applyBorder="1" applyAlignment="1" applyProtection="1">
      <alignment horizontal="left" vertical="top" wrapText="1"/>
      <protection locked="0"/>
    </xf>
    <xf numFmtId="0" fontId="2" fillId="0" borderId="0" xfId="0" applyFont="1" applyAlignment="1" applyProtection="1">
      <alignment wrapText="1"/>
      <protection locked="0"/>
    </xf>
    <xf numFmtId="0" fontId="2" fillId="0" borderId="0" xfId="0" applyFont="1" applyAlignment="1" applyProtection="1">
      <alignment horizontal="center" wrapText="1"/>
      <protection locked="0"/>
    </xf>
    <xf numFmtId="0" fontId="2" fillId="0" borderId="0" xfId="0" applyFont="1" applyAlignment="1" applyProtection="1">
      <alignment vertical="center" wrapText="1"/>
      <protection locked="0"/>
    </xf>
    <xf numFmtId="0" fontId="2" fillId="0" borderId="2" xfId="0" applyFont="1" applyBorder="1" applyAlignment="1" applyProtection="1">
      <alignment horizontal="left" vertical="top" wrapText="1"/>
      <protection locked="0"/>
    </xf>
    <xf numFmtId="0" fontId="29" fillId="0" borderId="0" xfId="5" applyBorder="1" applyAlignment="1">
      <alignment vertical="center" wrapText="1"/>
    </xf>
    <xf numFmtId="0" fontId="5" fillId="5" borderId="35" xfId="0" applyFont="1" applyFill="1" applyBorder="1" applyAlignment="1">
      <alignment horizontal="center" vertical="center" wrapText="1"/>
    </xf>
    <xf numFmtId="10" fontId="6" fillId="0" borderId="0" xfId="0" applyNumberFormat="1" applyFont="1" applyAlignment="1">
      <alignment horizontal="center" vertical="center" wrapText="1"/>
    </xf>
    <xf numFmtId="0" fontId="30" fillId="5" borderId="39" xfId="0" applyFont="1" applyFill="1" applyBorder="1" applyAlignment="1">
      <alignment horizontal="center" vertical="center" wrapText="1"/>
    </xf>
    <xf numFmtId="1" fontId="5" fillId="3" borderId="18" xfId="0" applyNumberFormat="1" applyFont="1" applyFill="1" applyBorder="1" applyAlignment="1">
      <alignment horizontal="left" vertical="top" wrapText="1"/>
    </xf>
    <xf numFmtId="0" fontId="25" fillId="6" borderId="41" xfId="0" applyFont="1" applyFill="1" applyBorder="1" applyAlignment="1">
      <alignment horizontal="center" wrapText="1"/>
    </xf>
    <xf numFmtId="49" fontId="3" fillId="0" borderId="0" xfId="0" applyNumberFormat="1" applyFont="1" applyAlignment="1">
      <alignment horizontal="center" vertical="top" wrapText="1"/>
    </xf>
    <xf numFmtId="0" fontId="8" fillId="0" borderId="0" xfId="0" applyFont="1" applyAlignment="1">
      <alignment horizontal="center" vertical="top" wrapText="1"/>
    </xf>
    <xf numFmtId="0" fontId="16" fillId="0" borderId="0" xfId="0" applyFont="1" applyAlignment="1">
      <alignment horizontal="center" vertical="top" wrapText="1"/>
    </xf>
    <xf numFmtId="0" fontId="16" fillId="0" borderId="0" xfId="0" applyFont="1" applyAlignment="1">
      <alignment horizontal="right" vertical="top" wrapText="1"/>
    </xf>
    <xf numFmtId="164" fontId="2" fillId="0" borderId="0" xfId="0" applyNumberFormat="1" applyFont="1" applyAlignment="1">
      <alignment horizontal="right" vertical="top" wrapText="1"/>
    </xf>
    <xf numFmtId="0" fontId="2" fillId="4" borderId="1" xfId="0" applyFont="1" applyFill="1" applyBorder="1" applyAlignment="1" applyProtection="1">
      <alignment horizontal="left" vertical="center" wrapText="1"/>
      <protection locked="0"/>
    </xf>
    <xf numFmtId="165" fontId="8" fillId="0" borderId="11" xfId="0" applyNumberFormat="1" applyFont="1" applyBorder="1" applyAlignment="1" applyProtection="1">
      <alignment horizontal="left" vertical="center" wrapText="1"/>
      <protection locked="0"/>
    </xf>
    <xf numFmtId="165" fontId="8" fillId="0" borderId="28" xfId="0" applyNumberFormat="1" applyFont="1" applyBorder="1" applyAlignment="1" applyProtection="1">
      <alignment horizontal="left" vertical="center" wrapText="1"/>
      <protection locked="0"/>
    </xf>
    <xf numFmtId="165" fontId="5" fillId="3" borderId="44" xfId="0" applyNumberFormat="1" applyFont="1" applyFill="1" applyBorder="1" applyAlignment="1">
      <alignment horizontal="right" vertical="center" wrapText="1"/>
    </xf>
    <xf numFmtId="0" fontId="5" fillId="5" borderId="29" xfId="0" applyFont="1" applyFill="1" applyBorder="1" applyAlignment="1">
      <alignment horizontal="center" vertical="center" wrapText="1"/>
    </xf>
    <xf numFmtId="165" fontId="5" fillId="3" borderId="9" xfId="0" applyNumberFormat="1" applyFont="1" applyFill="1" applyBorder="1" applyAlignment="1">
      <alignment horizontal="center" vertical="center" wrapText="1"/>
    </xf>
    <xf numFmtId="165" fontId="5" fillId="3" borderId="38" xfId="0" applyNumberFormat="1" applyFont="1" applyFill="1" applyBorder="1" applyAlignment="1">
      <alignment horizontal="center" vertical="center" wrapText="1"/>
    </xf>
    <xf numFmtId="165" fontId="25" fillId="0" borderId="0" xfId="0" applyNumberFormat="1" applyFont="1" applyAlignment="1" applyProtection="1">
      <alignment horizontal="center" vertical="center" wrapText="1"/>
      <protection locked="0"/>
    </xf>
    <xf numFmtId="165" fontId="23" fillId="0" borderId="0" xfId="0" applyNumberFormat="1" applyFont="1" applyAlignment="1" applyProtection="1">
      <alignment horizontal="center" vertical="top" wrapText="1"/>
      <protection locked="0"/>
    </xf>
    <xf numFmtId="165" fontId="4" fillId="0" borderId="0" xfId="0" applyNumberFormat="1" applyFont="1" applyAlignment="1">
      <alignment horizontal="center" vertical="top" wrapText="1"/>
    </xf>
    <xf numFmtId="165" fontId="5" fillId="0" borderId="0" xfId="0" applyNumberFormat="1" applyFont="1" applyAlignment="1">
      <alignment horizontal="center" vertical="top" wrapText="1"/>
    </xf>
    <xf numFmtId="1" fontId="2" fillId="0" borderId="23" xfId="0" applyNumberFormat="1" applyFont="1" applyBorder="1" applyAlignment="1" applyProtection="1">
      <alignment horizontal="center" vertical="top" wrapText="1"/>
      <protection locked="0"/>
    </xf>
    <xf numFmtId="0" fontId="2" fillId="0" borderId="22" xfId="0" applyFont="1" applyBorder="1" applyAlignment="1" applyProtection="1">
      <alignment horizontal="left" vertical="top" wrapText="1"/>
      <protection locked="0"/>
    </xf>
    <xf numFmtId="1" fontId="2" fillId="0" borderId="23" xfId="0" applyNumberFormat="1" applyFont="1" applyBorder="1" applyAlignment="1" applyProtection="1">
      <alignment horizontal="left" vertical="top" wrapText="1"/>
      <protection locked="0"/>
    </xf>
    <xf numFmtId="10" fontId="5" fillId="3" borderId="37" xfId="0" applyNumberFormat="1" applyFont="1" applyFill="1" applyBorder="1" applyAlignment="1">
      <alignment horizontal="right" vertical="center" wrapText="1"/>
    </xf>
    <xf numFmtId="0" fontId="4" fillId="3" borderId="9" xfId="0" applyFont="1" applyFill="1" applyBorder="1" applyAlignment="1">
      <alignment horizontal="right" vertical="top" wrapText="1"/>
    </xf>
    <xf numFmtId="0" fontId="4" fillId="3" borderId="34"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8" xfId="0" applyFont="1" applyFill="1" applyBorder="1" applyAlignment="1">
      <alignment horizontal="right" vertical="top" wrapText="1"/>
    </xf>
    <xf numFmtId="0" fontId="0" fillId="0" borderId="0" xfId="0" applyAlignment="1">
      <alignment wrapText="1"/>
    </xf>
    <xf numFmtId="0" fontId="4" fillId="3" borderId="24" xfId="0" applyFont="1" applyFill="1" applyBorder="1" applyAlignment="1">
      <alignment horizontal="center" vertical="top" wrapText="1"/>
    </xf>
    <xf numFmtId="165" fontId="5" fillId="5" borderId="42" xfId="0" applyNumberFormat="1" applyFont="1" applyFill="1" applyBorder="1" applyAlignment="1">
      <alignment horizontal="right" vertical="center" wrapText="1"/>
    </xf>
    <xf numFmtId="165" fontId="2" fillId="0" borderId="0" xfId="0" applyNumberFormat="1" applyFont="1" applyAlignment="1" applyProtection="1">
      <alignment horizontal="left" vertical="top" wrapText="1"/>
      <protection locked="0"/>
    </xf>
    <xf numFmtId="165" fontId="6" fillId="0" borderId="0" xfId="0" applyNumberFormat="1" applyFont="1" applyAlignment="1" applyProtection="1">
      <alignment horizontal="left" vertical="top" wrapText="1"/>
      <protection locked="0"/>
    </xf>
    <xf numFmtId="165" fontId="5" fillId="0" borderId="0" xfId="1" applyNumberFormat="1" applyFont="1" applyFill="1" applyBorder="1" applyAlignment="1" applyProtection="1">
      <alignment horizontal="left" wrapText="1"/>
    </xf>
    <xf numFmtId="165" fontId="5" fillId="0" borderId="0" xfId="1" applyNumberFormat="1" applyFont="1" applyFill="1" applyBorder="1" applyAlignment="1" applyProtection="1">
      <alignment horizontal="left" wrapText="1"/>
      <protection locked="0"/>
    </xf>
    <xf numFmtId="0" fontId="2" fillId="0" borderId="0" xfId="0" applyFont="1" applyAlignment="1" applyProtection="1">
      <alignment horizontal="left" wrapText="1"/>
      <protection locked="0"/>
    </xf>
    <xf numFmtId="0" fontId="0" fillId="0" borderId="0" xfId="0" applyAlignment="1" applyProtection="1">
      <alignment horizontal="left" wrapText="1"/>
      <protection locked="0"/>
    </xf>
    <xf numFmtId="165" fontId="5" fillId="3" borderId="9" xfId="0" applyNumberFormat="1" applyFont="1" applyFill="1" applyBorder="1" applyAlignment="1" applyProtection="1">
      <alignment horizontal="center" vertical="center" wrapText="1"/>
      <protection locked="0"/>
    </xf>
    <xf numFmtId="165" fontId="5" fillId="3" borderId="40" xfId="0" applyNumberFormat="1" applyFont="1" applyFill="1" applyBorder="1" applyAlignment="1" applyProtection="1">
      <alignment horizontal="right" vertical="center" wrapText="1"/>
      <protection locked="0"/>
    </xf>
    <xf numFmtId="165" fontId="5" fillId="3" borderId="38" xfId="0" applyNumberFormat="1" applyFont="1" applyFill="1" applyBorder="1" applyAlignment="1" applyProtection="1">
      <alignment horizontal="right" vertical="center" wrapText="1"/>
      <protection locked="0"/>
    </xf>
    <xf numFmtId="165" fontId="5" fillId="3" borderId="38" xfId="0" applyNumberFormat="1" applyFont="1" applyFill="1" applyBorder="1" applyAlignment="1" applyProtection="1">
      <alignment horizontal="center" vertical="center" wrapText="1"/>
      <protection locked="0"/>
    </xf>
    <xf numFmtId="165" fontId="2" fillId="4" borderId="7" xfId="1" applyNumberFormat="1" applyFont="1" applyFill="1" applyBorder="1" applyAlignment="1" applyProtection="1">
      <alignment horizontal="right" vertical="top" wrapText="1"/>
      <protection locked="0"/>
    </xf>
    <xf numFmtId="165" fontId="2" fillId="4" borderId="7" xfId="0" applyNumberFormat="1" applyFont="1" applyFill="1" applyBorder="1" applyAlignment="1" applyProtection="1">
      <alignment horizontal="center" vertical="top" wrapText="1"/>
      <protection locked="0"/>
    </xf>
    <xf numFmtId="0" fontId="5" fillId="2" borderId="47" xfId="0" applyFont="1" applyFill="1" applyBorder="1" applyAlignment="1" applyProtection="1">
      <alignment horizontal="left" vertical="center" wrapText="1"/>
      <protection locked="0"/>
    </xf>
    <xf numFmtId="1" fontId="5" fillId="0" borderId="50" xfId="0" applyNumberFormat="1" applyFont="1" applyBorder="1" applyAlignment="1">
      <alignment horizontal="right" vertical="top" wrapText="1"/>
    </xf>
    <xf numFmtId="0" fontId="4" fillId="3" borderId="49" xfId="0" applyFont="1" applyFill="1" applyBorder="1" applyAlignment="1">
      <alignment horizontal="center" vertical="top" wrapText="1"/>
    </xf>
    <xf numFmtId="0" fontId="13" fillId="0" borderId="51" xfId="0" applyFont="1" applyBorder="1" applyAlignment="1">
      <alignment horizontal="left" vertical="center" wrapText="1"/>
    </xf>
    <xf numFmtId="168" fontId="8" fillId="0" borderId="0" xfId="0" applyNumberFormat="1" applyFont="1" applyAlignment="1">
      <alignment vertical="center" wrapText="1"/>
    </xf>
    <xf numFmtId="165" fontId="8" fillId="0" borderId="0" xfId="0" applyNumberFormat="1" applyFont="1" applyAlignment="1">
      <alignment vertical="center" wrapText="1"/>
    </xf>
    <xf numFmtId="1" fontId="2" fillId="4" borderId="3" xfId="0" applyNumberFormat="1" applyFont="1" applyFill="1" applyBorder="1" applyAlignment="1" applyProtection="1">
      <alignment vertical="top" wrapText="1"/>
      <protection locked="0"/>
    </xf>
    <xf numFmtId="1" fontId="2" fillId="4" borderId="43" xfId="0" applyNumberFormat="1" applyFont="1" applyFill="1" applyBorder="1" applyAlignment="1" applyProtection="1">
      <alignment vertical="top" wrapText="1"/>
      <protection locked="0"/>
    </xf>
    <xf numFmtId="9" fontId="2" fillId="0" borderId="0" xfId="4" applyFont="1" applyAlignment="1" applyProtection="1">
      <alignment vertical="top" wrapText="1"/>
      <protection locked="0"/>
    </xf>
    <xf numFmtId="9" fontId="6" fillId="0" borderId="0" xfId="4" applyFont="1" applyAlignment="1" applyProtection="1">
      <alignment vertical="top" wrapText="1"/>
      <protection locked="0"/>
    </xf>
    <xf numFmtId="0" fontId="2" fillId="0" borderId="1" xfId="0" applyFont="1" applyBorder="1" applyAlignment="1" applyProtection="1">
      <alignment vertical="top" wrapText="1"/>
      <protection locked="0"/>
    </xf>
    <xf numFmtId="2" fontId="2" fillId="4" borderId="1" xfId="0" applyNumberFormat="1" applyFont="1" applyFill="1" applyBorder="1" applyAlignment="1" applyProtection="1">
      <alignment horizontal="right" vertical="center" wrapText="1"/>
      <protection locked="0"/>
    </xf>
    <xf numFmtId="9" fontId="0" fillId="4" borderId="1" xfId="4" applyFont="1" applyFill="1" applyBorder="1" applyAlignment="1" applyProtection="1">
      <alignment horizontal="right" vertical="center" wrapText="1"/>
      <protection locked="0"/>
    </xf>
    <xf numFmtId="164" fontId="25" fillId="6" borderId="52" xfId="0" applyNumberFormat="1" applyFont="1" applyFill="1" applyBorder="1" applyAlignment="1">
      <alignment horizontal="center" wrapText="1"/>
    </xf>
    <xf numFmtId="1" fontId="2" fillId="4" borderId="10" xfId="0" applyNumberFormat="1" applyFont="1" applyFill="1" applyBorder="1" applyAlignment="1" applyProtection="1">
      <alignment horizontal="center" vertical="top" wrapText="1"/>
      <protection locked="0"/>
    </xf>
    <xf numFmtId="1" fontId="2" fillId="4" borderId="3" xfId="0" applyNumberFormat="1" applyFont="1" applyFill="1" applyBorder="1" applyAlignment="1" applyProtection="1">
      <alignment horizontal="left" vertical="top" wrapText="1"/>
      <protection locked="0"/>
    </xf>
    <xf numFmtId="1" fontId="2" fillId="4" borderId="12" xfId="0" applyNumberFormat="1" applyFont="1" applyFill="1" applyBorder="1" applyAlignment="1" applyProtection="1">
      <alignment horizontal="left" vertical="top" wrapText="1"/>
      <protection locked="0"/>
    </xf>
    <xf numFmtId="164" fontId="5" fillId="3" borderId="2" xfId="0" applyNumberFormat="1" applyFont="1" applyFill="1" applyBorder="1" applyAlignment="1">
      <alignment horizontal="right" vertical="center" wrapText="1"/>
    </xf>
    <xf numFmtId="9" fontId="2" fillId="4" borderId="3" xfId="0" applyNumberFormat="1" applyFont="1" applyFill="1" applyBorder="1" applyAlignment="1" applyProtection="1">
      <alignment horizontal="right" vertical="top" wrapText="1"/>
      <protection locked="0"/>
    </xf>
    <xf numFmtId="164" fontId="4" fillId="3" borderId="52" xfId="0" applyNumberFormat="1" applyFont="1" applyFill="1" applyBorder="1" applyAlignment="1">
      <alignment vertical="center" wrapText="1"/>
    </xf>
    <xf numFmtId="164" fontId="5" fillId="3" borderId="52" xfId="0" applyNumberFormat="1" applyFont="1" applyFill="1" applyBorder="1" applyAlignment="1" applyProtection="1">
      <alignment vertical="top" wrapText="1"/>
      <protection locked="0"/>
    </xf>
    <xf numFmtId="165" fontId="24" fillId="3" borderId="1" xfId="0" applyNumberFormat="1" applyFont="1" applyFill="1" applyBorder="1" applyAlignment="1">
      <alignment horizontal="left" vertical="top" wrapText="1"/>
    </xf>
    <xf numFmtId="165" fontId="24" fillId="3" borderId="1" xfId="0" applyNumberFormat="1" applyFont="1" applyFill="1" applyBorder="1" applyAlignment="1">
      <alignment horizontal="center" vertical="top" wrapText="1"/>
    </xf>
    <xf numFmtId="0" fontId="24" fillId="3" borderId="1" xfId="0" applyFont="1" applyFill="1" applyBorder="1" applyAlignment="1">
      <alignment vertical="top" wrapText="1"/>
    </xf>
    <xf numFmtId="164" fontId="4" fillId="3" borderId="52" xfId="0" applyNumberFormat="1" applyFont="1" applyFill="1" applyBorder="1" applyAlignment="1">
      <alignment horizontal="right" vertical="top" wrapText="1"/>
    </xf>
    <xf numFmtId="0" fontId="2" fillId="4" borderId="1" xfId="0" applyFont="1" applyFill="1" applyBorder="1" applyAlignment="1" applyProtection="1">
      <alignment horizontal="center" vertical="center" wrapText="1"/>
      <protection locked="0"/>
    </xf>
    <xf numFmtId="1" fontId="2" fillId="4" borderId="1" xfId="0" applyNumberFormat="1" applyFont="1" applyFill="1" applyBorder="1" applyAlignment="1" applyProtection="1">
      <alignment horizontal="center" vertical="center" wrapText="1"/>
      <protection locked="0"/>
    </xf>
    <xf numFmtId="0" fontId="2" fillId="0" borderId="51" xfId="0" applyFont="1" applyBorder="1" applyAlignment="1" applyProtection="1">
      <alignment horizontal="center" vertical="top" wrapText="1"/>
      <protection locked="0"/>
    </xf>
    <xf numFmtId="9" fontId="2" fillId="4" borderId="3" xfId="4" applyFont="1" applyFill="1" applyBorder="1" applyAlignment="1" applyProtection="1">
      <alignment horizontal="right" vertical="top" wrapText="1"/>
      <protection locked="0"/>
    </xf>
    <xf numFmtId="9" fontId="2" fillId="4" borderId="43" xfId="4" applyFont="1" applyFill="1" applyBorder="1" applyAlignment="1" applyProtection="1">
      <alignment horizontal="right" vertical="top" wrapText="1"/>
      <protection locked="0"/>
    </xf>
    <xf numFmtId="0" fontId="5" fillId="3" borderId="41" xfId="0" applyFont="1" applyFill="1" applyBorder="1" applyAlignment="1">
      <alignment horizontal="center" vertical="top" wrapText="1"/>
    </xf>
    <xf numFmtId="165" fontId="24" fillId="3" borderId="1" xfId="0" applyNumberFormat="1" applyFont="1" applyFill="1" applyBorder="1" applyAlignment="1">
      <alignment horizontal="right" vertical="top" wrapText="1"/>
    </xf>
    <xf numFmtId="1" fontId="24" fillId="3" borderId="1" xfId="0" applyNumberFormat="1" applyFont="1" applyFill="1" applyBorder="1" applyAlignment="1">
      <alignment horizontal="left" vertical="top" wrapText="1"/>
    </xf>
    <xf numFmtId="10" fontId="24" fillId="3" borderId="1" xfId="0" applyNumberFormat="1" applyFont="1" applyFill="1" applyBorder="1" applyAlignment="1">
      <alignment horizontal="right" vertical="top" wrapText="1"/>
    </xf>
    <xf numFmtId="164" fontId="24" fillId="3" borderId="1" xfId="0" applyNumberFormat="1" applyFont="1" applyFill="1" applyBorder="1" applyAlignment="1">
      <alignment horizontal="right" vertical="top" wrapText="1"/>
    </xf>
    <xf numFmtId="0" fontId="2" fillId="0" borderId="1"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7" xfId="0" applyFont="1" applyBorder="1" applyAlignment="1" applyProtection="1">
      <alignment vertical="top" wrapText="1"/>
      <protection locked="0"/>
    </xf>
    <xf numFmtId="9" fontId="0" fillId="0" borderId="7" xfId="4" applyFont="1" applyBorder="1" applyAlignment="1" applyProtection="1">
      <alignment horizontal="right" vertical="top" wrapText="1"/>
      <protection locked="0"/>
    </xf>
    <xf numFmtId="165" fontId="5" fillId="3" borderId="54" xfId="0" applyNumberFormat="1" applyFont="1" applyFill="1" applyBorder="1" applyAlignment="1">
      <alignment horizontal="right" vertical="top" wrapText="1"/>
    </xf>
    <xf numFmtId="165" fontId="4" fillId="3" borderId="54" xfId="0" applyNumberFormat="1" applyFont="1" applyFill="1" applyBorder="1" applyAlignment="1">
      <alignment horizontal="left" vertical="top" wrapText="1"/>
    </xf>
    <xf numFmtId="1" fontId="4" fillId="3" borderId="54" xfId="0" applyNumberFormat="1" applyFont="1" applyFill="1" applyBorder="1" applyAlignment="1">
      <alignment horizontal="left" vertical="top" wrapText="1"/>
    </xf>
    <xf numFmtId="165" fontId="24" fillId="3" borderId="1" xfId="0" applyNumberFormat="1" applyFont="1" applyFill="1" applyBorder="1" applyAlignment="1">
      <alignment vertical="top" wrapText="1"/>
    </xf>
    <xf numFmtId="164" fontId="2" fillId="4" borderId="7" xfId="1" applyNumberFormat="1" applyFont="1" applyFill="1" applyBorder="1" applyAlignment="1" applyProtection="1">
      <alignment horizontal="right" vertical="top" wrapText="1"/>
      <protection locked="0"/>
    </xf>
    <xf numFmtId="164" fontId="2" fillId="4" borderId="7" xfId="1" applyNumberFormat="1" applyFont="1" applyFill="1" applyBorder="1" applyAlignment="1" applyProtection="1">
      <alignment horizontal="right" wrapText="1"/>
      <protection locked="0"/>
    </xf>
    <xf numFmtId="164" fontId="2" fillId="4" borderId="21" xfId="1" applyNumberFormat="1" applyFont="1" applyFill="1" applyBorder="1" applyAlignment="1" applyProtection="1">
      <alignment horizontal="right" wrapText="1"/>
      <protection locked="0"/>
    </xf>
    <xf numFmtId="164" fontId="5" fillId="3" borderId="52" xfId="4" applyNumberFormat="1" applyFont="1" applyFill="1" applyBorder="1" applyAlignment="1">
      <alignment vertical="top" wrapText="1"/>
    </xf>
    <xf numFmtId="0" fontId="29" fillId="0" borderId="0" xfId="5" applyAlignment="1" applyProtection="1">
      <alignment vertical="center" wrapText="1"/>
    </xf>
    <xf numFmtId="164" fontId="5" fillId="3" borderId="22" xfId="0" applyNumberFormat="1" applyFont="1" applyFill="1" applyBorder="1" applyAlignment="1">
      <alignment horizontal="right" vertical="center" wrapText="1"/>
    </xf>
    <xf numFmtId="0" fontId="5" fillId="5" borderId="49" xfId="0" applyFont="1" applyFill="1" applyBorder="1" applyAlignment="1">
      <alignment vertical="center" wrapText="1"/>
    </xf>
    <xf numFmtId="0" fontId="5" fillId="5" borderId="49" xfId="0" applyFont="1" applyFill="1" applyBorder="1" applyAlignment="1">
      <alignment horizontal="left" vertical="center" wrapText="1"/>
    </xf>
    <xf numFmtId="164" fontId="5" fillId="3" borderId="18" xfId="0" applyNumberFormat="1" applyFont="1" applyFill="1" applyBorder="1" applyAlignment="1">
      <alignment horizontal="right" vertical="center" wrapText="1"/>
    </xf>
    <xf numFmtId="165" fontId="5" fillId="3" borderId="31" xfId="0" applyNumberFormat="1" applyFont="1" applyFill="1" applyBorder="1" applyAlignment="1">
      <alignment horizontal="center" vertical="center" wrapText="1"/>
    </xf>
    <xf numFmtId="49" fontId="21" fillId="0" borderId="0" xfId="0" applyNumberFormat="1" applyFont="1" applyAlignment="1">
      <alignment vertical="center" wrapText="1"/>
    </xf>
    <xf numFmtId="165" fontId="5" fillId="0" borderId="0" xfId="0" applyNumberFormat="1" applyFont="1" applyAlignment="1">
      <alignment horizontal="right" vertical="center" wrapText="1"/>
    </xf>
    <xf numFmtId="0" fontId="5" fillId="5" borderId="48" xfId="0" applyFont="1" applyFill="1" applyBorder="1" applyAlignment="1">
      <alignment horizontal="left" vertical="center" wrapText="1"/>
    </xf>
    <xf numFmtId="0" fontId="5" fillId="5" borderId="14" xfId="0" applyFont="1" applyFill="1" applyBorder="1" applyAlignment="1">
      <alignment horizontal="left" vertical="center" wrapText="1"/>
    </xf>
    <xf numFmtId="0" fontId="5" fillId="5" borderId="2" xfId="0" applyFont="1" applyFill="1" applyBorder="1" applyAlignment="1">
      <alignment horizontal="left" vertical="center" wrapText="1"/>
    </xf>
    <xf numFmtId="49" fontId="21" fillId="0" borderId="45" xfId="0" applyNumberFormat="1" applyFont="1" applyBorder="1" applyAlignment="1">
      <alignment vertical="center" wrapText="1"/>
    </xf>
    <xf numFmtId="0" fontId="0" fillId="0" borderId="45" xfId="0" applyBorder="1" applyAlignment="1">
      <alignment vertical="center" wrapText="1"/>
    </xf>
    <xf numFmtId="0" fontId="0" fillId="0" borderId="25" xfId="0" applyBorder="1" applyAlignment="1">
      <alignment vertical="center" wrapText="1"/>
    </xf>
    <xf numFmtId="165" fontId="5" fillId="5" borderId="5" xfId="0" applyNumberFormat="1" applyFont="1" applyFill="1" applyBorder="1" applyAlignment="1">
      <alignment horizontal="right" vertical="center" wrapText="1"/>
    </xf>
    <xf numFmtId="0" fontId="5" fillId="5" borderId="18" xfId="0" applyFont="1" applyFill="1" applyBorder="1" applyAlignment="1">
      <alignment horizontal="left" vertical="center" wrapText="1"/>
    </xf>
    <xf numFmtId="0" fontId="5" fillId="0" borderId="14" xfId="0" applyFont="1" applyBorder="1" applyAlignment="1">
      <alignment horizontal="left" vertical="center" wrapText="1"/>
    </xf>
    <xf numFmtId="165" fontId="8" fillId="0" borderId="0" xfId="1" applyNumberFormat="1" applyFont="1" applyFill="1" applyBorder="1" applyAlignment="1" applyProtection="1">
      <alignment horizontal="left" wrapText="1"/>
      <protection locked="0"/>
    </xf>
    <xf numFmtId="0" fontId="8" fillId="0" borderId="0" xfId="0" applyFont="1" applyAlignment="1" applyProtection="1">
      <alignment horizontal="center" wrapText="1"/>
      <protection locked="0"/>
    </xf>
    <xf numFmtId="165" fontId="8" fillId="0" borderId="0" xfId="1" applyNumberFormat="1" applyFont="1" applyFill="1" applyBorder="1" applyAlignment="1" applyProtection="1">
      <alignment horizontal="center" wrapText="1"/>
      <protection locked="0"/>
    </xf>
    <xf numFmtId="10" fontId="8" fillId="0" borderId="0" xfId="1" applyNumberFormat="1" applyFont="1" applyFill="1" applyBorder="1" applyAlignment="1" applyProtection="1">
      <alignment horizontal="center" wrapText="1"/>
      <protection locked="0"/>
    </xf>
    <xf numFmtId="165" fontId="5" fillId="3" borderId="55" xfId="1" applyNumberFormat="1" applyFont="1" applyFill="1" applyBorder="1" applyAlignment="1" applyProtection="1">
      <alignment horizontal="left" wrapText="1"/>
    </xf>
    <xf numFmtId="165" fontId="5" fillId="3" borderId="56" xfId="1" applyNumberFormat="1" applyFont="1" applyFill="1" applyBorder="1" applyAlignment="1" applyProtection="1">
      <alignment horizontal="left" wrapText="1"/>
    </xf>
    <xf numFmtId="1" fontId="5" fillId="0" borderId="0" xfId="0" applyNumberFormat="1" applyFont="1" applyAlignment="1">
      <alignment horizontal="right" vertical="top" wrapText="1"/>
    </xf>
    <xf numFmtId="165" fontId="5" fillId="0" borderId="0" xfId="0" applyNumberFormat="1" applyFont="1" applyAlignment="1">
      <alignment vertical="top" wrapText="1"/>
    </xf>
    <xf numFmtId="1" fontId="5" fillId="0" borderId="51" xfId="0" applyNumberFormat="1" applyFont="1" applyBorder="1" applyAlignment="1">
      <alignment horizontal="right" vertical="top" wrapText="1"/>
    </xf>
    <xf numFmtId="1" fontId="5" fillId="0" borderId="0" xfId="0" applyNumberFormat="1" applyFont="1" applyAlignment="1" applyProtection="1">
      <alignment horizontal="center" vertical="center" wrapText="1"/>
      <protection locked="0"/>
    </xf>
    <xf numFmtId="1" fontId="5" fillId="0" borderId="0" xfId="0" applyNumberFormat="1" applyFont="1" applyAlignment="1">
      <alignment horizontal="left" vertical="top" wrapText="1"/>
    </xf>
    <xf numFmtId="165" fontId="2" fillId="4" borderId="0" xfId="0" applyNumberFormat="1" applyFont="1" applyFill="1" applyAlignment="1">
      <alignment horizontal="right" vertical="top" wrapText="1"/>
    </xf>
    <xf numFmtId="0" fontId="2" fillId="4" borderId="0" xfId="0" applyFont="1" applyFill="1" applyAlignment="1" applyProtection="1">
      <alignment vertical="top" wrapText="1"/>
      <protection locked="0"/>
    </xf>
    <xf numFmtId="0" fontId="4" fillId="4" borderId="0" xfId="0" applyFont="1" applyFill="1" applyAlignment="1" applyProtection="1">
      <alignment vertical="top" wrapText="1"/>
      <protection locked="0"/>
    </xf>
    <xf numFmtId="0" fontId="10" fillId="4" borderId="0" xfId="0" applyFont="1" applyFill="1" applyAlignment="1" applyProtection="1">
      <alignment vertical="center" wrapText="1"/>
      <protection locked="0"/>
    </xf>
    <xf numFmtId="0" fontId="6" fillId="4" borderId="0" xfId="0" applyFont="1" applyFill="1" applyAlignment="1" applyProtection="1">
      <alignment vertical="top" wrapText="1"/>
      <protection locked="0"/>
    </xf>
    <xf numFmtId="0" fontId="7" fillId="4" borderId="0" xfId="0" applyFont="1" applyFill="1" applyAlignment="1" applyProtection="1">
      <alignment vertical="top" wrapText="1"/>
      <protection locked="0"/>
    </xf>
    <xf numFmtId="0" fontId="4" fillId="4" borderId="0" xfId="0" applyFont="1" applyFill="1" applyAlignment="1" applyProtection="1">
      <alignment horizontal="right" vertical="top" wrapText="1"/>
      <protection locked="0"/>
    </xf>
    <xf numFmtId="1" fontId="4" fillId="4" borderId="0" xfId="0" applyNumberFormat="1" applyFont="1" applyFill="1" applyAlignment="1" applyProtection="1">
      <alignment horizontal="right" vertical="top" wrapText="1"/>
      <protection locked="0"/>
    </xf>
    <xf numFmtId="165" fontId="4" fillId="4" borderId="0" xfId="1" applyNumberFormat="1" applyFont="1" applyFill="1" applyBorder="1" applyAlignment="1" applyProtection="1">
      <alignment horizontal="right" vertical="top" wrapText="1"/>
      <protection locked="0"/>
    </xf>
    <xf numFmtId="0" fontId="4" fillId="4" borderId="0" xfId="0" applyFont="1" applyFill="1" applyAlignment="1" applyProtection="1">
      <alignment horizontal="left" vertical="top" wrapText="1"/>
      <protection locked="0"/>
    </xf>
    <xf numFmtId="1" fontId="2" fillId="4" borderId="0" xfId="0" applyNumberFormat="1" applyFont="1" applyFill="1" applyAlignment="1" applyProtection="1">
      <alignment horizontal="center" vertical="top" wrapText="1"/>
      <protection locked="0"/>
    </xf>
    <xf numFmtId="167" fontId="2" fillId="4" borderId="0" xfId="1" applyNumberFormat="1" applyFont="1" applyFill="1" applyAlignment="1" applyProtection="1">
      <alignment horizontal="center" vertical="top" wrapText="1"/>
      <protection locked="0"/>
    </xf>
    <xf numFmtId="165" fontId="2" fillId="4" borderId="0" xfId="0" applyNumberFormat="1" applyFont="1" applyFill="1" applyAlignment="1" applyProtection="1">
      <alignment horizontal="right" vertical="top" wrapText="1"/>
      <protection locked="0"/>
    </xf>
    <xf numFmtId="0" fontId="2" fillId="4" borderId="0" xfId="0" applyFont="1" applyFill="1" applyAlignment="1" applyProtection="1">
      <alignment horizontal="left" vertical="top" wrapText="1"/>
      <protection locked="0"/>
    </xf>
    <xf numFmtId="1" fontId="6" fillId="4" borderId="0" xfId="0" applyNumberFormat="1" applyFont="1" applyFill="1" applyAlignment="1" applyProtection="1">
      <alignment horizontal="center" vertical="top" wrapText="1"/>
      <protection locked="0"/>
    </xf>
    <xf numFmtId="167" fontId="6" fillId="4" borderId="0" xfId="1" applyNumberFormat="1" applyFont="1" applyFill="1" applyAlignment="1" applyProtection="1">
      <alignment horizontal="center" vertical="top" wrapText="1"/>
      <protection locked="0"/>
    </xf>
    <xf numFmtId="165" fontId="6" fillId="4" borderId="0" xfId="0" applyNumberFormat="1" applyFont="1" applyFill="1" applyAlignment="1" applyProtection="1">
      <alignment horizontal="right" vertical="top" wrapText="1"/>
      <protection locked="0"/>
    </xf>
    <xf numFmtId="0" fontId="2" fillId="4" borderId="7" xfId="0" applyFont="1" applyFill="1" applyBorder="1" applyAlignment="1" applyProtection="1">
      <alignment horizontal="left" vertical="top" wrapText="1"/>
      <protection locked="0"/>
    </xf>
    <xf numFmtId="164" fontId="2" fillId="4" borderId="1" xfId="1" applyNumberFormat="1" applyFont="1" applyFill="1" applyBorder="1" applyAlignment="1" applyProtection="1">
      <alignment horizontal="right" vertical="top" wrapText="1"/>
      <protection locked="0"/>
    </xf>
    <xf numFmtId="164" fontId="2" fillId="4" borderId="23" xfId="1" applyNumberFormat="1" applyFont="1" applyFill="1" applyBorder="1" applyAlignment="1" applyProtection="1">
      <alignment horizontal="right" vertical="top" wrapText="1"/>
      <protection locked="0"/>
    </xf>
    <xf numFmtId="0" fontId="2" fillId="4" borderId="5" xfId="0" applyFont="1" applyFill="1" applyBorder="1" applyAlignment="1" applyProtection="1">
      <alignment vertical="center"/>
      <protection locked="0"/>
    </xf>
    <xf numFmtId="0" fontId="2" fillId="4" borderId="5" xfId="0" applyFont="1" applyFill="1" applyBorder="1" applyAlignment="1" applyProtection="1">
      <alignment vertical="center" wrapText="1"/>
      <protection locked="0"/>
    </xf>
    <xf numFmtId="9" fontId="2" fillId="4" borderId="10" xfId="0" applyNumberFormat="1" applyFont="1" applyFill="1" applyBorder="1" applyAlignment="1" applyProtection="1">
      <alignment horizontal="right" vertical="top" wrapText="1"/>
      <protection locked="0"/>
    </xf>
    <xf numFmtId="165" fontId="5" fillId="5" borderId="62" xfId="0" applyNumberFormat="1" applyFont="1" applyFill="1" applyBorder="1" applyAlignment="1">
      <alignment horizontal="right" vertical="center" wrapText="1"/>
    </xf>
    <xf numFmtId="165" fontId="5" fillId="3" borderId="67" xfId="0" applyNumberFormat="1" applyFont="1" applyFill="1" applyBorder="1" applyAlignment="1">
      <alignment horizontal="center" vertical="center" wrapText="1"/>
    </xf>
    <xf numFmtId="0" fontId="3" fillId="4" borderId="0" xfId="0" applyFont="1" applyFill="1" applyAlignment="1" applyProtection="1">
      <alignment vertical="top" wrapText="1"/>
      <protection locked="0"/>
    </xf>
    <xf numFmtId="0" fontId="12" fillId="4" borderId="0" xfId="0" applyFont="1" applyFill="1" applyAlignment="1" applyProtection="1">
      <alignment vertical="center" wrapText="1"/>
      <protection locked="0"/>
    </xf>
    <xf numFmtId="0" fontId="14" fillId="4" borderId="0" xfId="0" applyFont="1" applyFill="1" applyAlignment="1" applyProtection="1">
      <alignment vertical="center" wrapText="1"/>
      <protection locked="0"/>
    </xf>
    <xf numFmtId="0" fontId="2" fillId="4" borderId="14" xfId="0" applyFont="1" applyFill="1" applyBorder="1" applyAlignment="1" applyProtection="1">
      <alignment horizontal="center" vertical="top" wrapText="1"/>
      <protection locked="0"/>
    </xf>
    <xf numFmtId="0" fontId="2" fillId="4" borderId="0" xfId="0" applyFont="1" applyFill="1" applyAlignment="1" applyProtection="1">
      <alignment horizontal="center" vertical="top" wrapText="1"/>
      <protection locked="0"/>
    </xf>
    <xf numFmtId="0" fontId="6" fillId="4" borderId="0" xfId="0" applyFont="1" applyFill="1" applyAlignment="1" applyProtection="1">
      <alignment horizontal="center" vertical="top" wrapText="1"/>
      <protection locked="0"/>
    </xf>
    <xf numFmtId="1" fontId="24" fillId="3" borderId="1" xfId="0" applyNumberFormat="1" applyFont="1" applyFill="1" applyBorder="1" applyAlignment="1">
      <alignment vertical="top" wrapText="1"/>
    </xf>
    <xf numFmtId="165" fontId="23" fillId="3" borderId="2" xfId="0" applyNumberFormat="1" applyFont="1" applyFill="1" applyBorder="1" applyAlignment="1">
      <alignment horizontal="left" vertical="top" wrapText="1"/>
    </xf>
    <xf numFmtId="165" fontId="4" fillId="3" borderId="54" xfId="0" applyNumberFormat="1" applyFont="1" applyFill="1" applyBorder="1" applyAlignment="1">
      <alignment horizontal="center" vertical="top" wrapText="1"/>
    </xf>
    <xf numFmtId="0" fontId="23" fillId="3" borderId="2" xfId="0" applyFont="1" applyFill="1" applyBorder="1" applyAlignment="1">
      <alignment horizontal="left" vertical="top" wrapText="1"/>
    </xf>
    <xf numFmtId="0" fontId="2" fillId="4" borderId="7" xfId="0" applyFont="1" applyFill="1" applyBorder="1" applyAlignment="1" applyProtection="1">
      <alignment horizontal="right" vertical="top" wrapText="1"/>
      <protection locked="0"/>
    </xf>
    <xf numFmtId="0" fontId="2" fillId="4" borderId="1" xfId="0" applyFont="1" applyFill="1" applyBorder="1" applyAlignment="1" applyProtection="1">
      <alignment horizontal="right" vertical="top" wrapText="1"/>
      <protection locked="0"/>
    </xf>
    <xf numFmtId="0" fontId="2" fillId="4" borderId="23" xfId="0" applyFont="1" applyFill="1" applyBorder="1" applyAlignment="1" applyProtection="1">
      <alignment horizontal="right" vertical="top" wrapText="1"/>
      <protection locked="0"/>
    </xf>
    <xf numFmtId="0" fontId="5" fillId="3" borderId="39" xfId="0" applyFont="1" applyFill="1" applyBorder="1" applyAlignment="1" applyProtection="1">
      <alignment horizontal="left" vertical="top" wrapText="1"/>
      <protection locked="0"/>
    </xf>
    <xf numFmtId="165" fontId="5" fillId="3" borderId="54" xfId="0" applyNumberFormat="1" applyFont="1" applyFill="1" applyBorder="1" applyAlignment="1">
      <alignment horizontal="center" vertical="top" wrapText="1"/>
    </xf>
    <xf numFmtId="165" fontId="5" fillId="3" borderId="52" xfId="0" applyNumberFormat="1" applyFont="1" applyFill="1" applyBorder="1" applyAlignment="1">
      <alignment horizontal="center" vertical="top" wrapText="1"/>
    </xf>
    <xf numFmtId="0" fontId="13" fillId="4" borderId="0" xfId="0" applyFont="1" applyFill="1" applyAlignment="1">
      <alignment vertical="center" wrapText="1"/>
    </xf>
    <xf numFmtId="0" fontId="8" fillId="0" borderId="18" xfId="0" applyFont="1" applyBorder="1" applyAlignment="1" applyProtection="1">
      <alignment horizontal="center" wrapText="1"/>
      <protection locked="0"/>
    </xf>
    <xf numFmtId="10" fontId="8" fillId="4" borderId="36" xfId="1" applyNumberFormat="1" applyFont="1" applyFill="1" applyBorder="1" applyAlignment="1" applyProtection="1">
      <alignment horizontal="center" wrapText="1"/>
      <protection locked="0"/>
    </xf>
    <xf numFmtId="164" fontId="4" fillId="3" borderId="16" xfId="0" applyNumberFormat="1" applyFont="1" applyFill="1" applyBorder="1" applyAlignment="1">
      <alignment vertical="top" wrapText="1"/>
    </xf>
    <xf numFmtId="164" fontId="4" fillId="3" borderId="17" xfId="0" applyNumberFormat="1" applyFont="1" applyFill="1" applyBorder="1" applyAlignment="1">
      <alignment vertical="top" wrapText="1"/>
    </xf>
    <xf numFmtId="164" fontId="2" fillId="0" borderId="16" xfId="0" applyNumberFormat="1" applyFont="1" applyBorder="1" applyAlignment="1" applyProtection="1">
      <alignment horizontal="right" vertical="top" wrapText="1"/>
      <protection locked="0"/>
    </xf>
    <xf numFmtId="164" fontId="2" fillId="0" borderId="15" xfId="0" applyNumberFormat="1" applyFont="1" applyBorder="1" applyAlignment="1" applyProtection="1">
      <alignment horizontal="right" vertical="top" wrapText="1"/>
      <protection locked="0"/>
    </xf>
    <xf numFmtId="0" fontId="25" fillId="6" borderId="64" xfId="0" applyFont="1" applyFill="1" applyBorder="1" applyAlignment="1">
      <alignment horizontal="left" wrapText="1"/>
    </xf>
    <xf numFmtId="1" fontId="25" fillId="6" borderId="65" xfId="0" applyNumberFormat="1" applyFont="1" applyFill="1" applyBorder="1" applyAlignment="1">
      <alignment horizontal="center" wrapText="1"/>
    </xf>
    <xf numFmtId="165" fontId="25" fillId="6" borderId="69" xfId="0" applyNumberFormat="1" applyFont="1" applyFill="1" applyBorder="1" applyAlignment="1">
      <alignment horizontal="center" wrapText="1"/>
    </xf>
    <xf numFmtId="0" fontId="25" fillId="6" borderId="66" xfId="0" applyFont="1" applyFill="1" applyBorder="1" applyAlignment="1">
      <alignment horizontal="center" wrapText="1"/>
    </xf>
    <xf numFmtId="164" fontId="4" fillId="3" borderId="19" xfId="0" applyNumberFormat="1" applyFont="1" applyFill="1" applyBorder="1" applyAlignment="1">
      <alignment horizontal="right" vertical="top" wrapText="1"/>
    </xf>
    <xf numFmtId="164" fontId="4" fillId="3" borderId="37" xfId="0" applyNumberFormat="1" applyFont="1" applyFill="1" applyBorder="1" applyAlignment="1">
      <alignment vertical="top" wrapText="1"/>
    </xf>
    <xf numFmtId="164" fontId="5" fillId="3" borderId="37" xfId="0" applyNumberFormat="1" applyFont="1" applyFill="1" applyBorder="1" applyAlignment="1">
      <alignment vertical="top" wrapText="1"/>
    </xf>
    <xf numFmtId="164" fontId="0" fillId="0" borderId="0" xfId="0" applyNumberFormat="1"/>
    <xf numFmtId="164" fontId="5" fillId="3" borderId="36" xfId="0" applyNumberFormat="1" applyFont="1" applyFill="1" applyBorder="1" applyAlignment="1">
      <alignment horizontal="right" vertical="center" wrapText="1"/>
    </xf>
    <xf numFmtId="164" fontId="5" fillId="3" borderId="62" xfId="0" applyNumberFormat="1" applyFont="1" applyFill="1" applyBorder="1" applyAlignment="1">
      <alignment horizontal="right" vertical="center" wrapText="1"/>
    </xf>
    <xf numFmtId="164" fontId="5" fillId="3" borderId="35" xfId="0" applyNumberFormat="1" applyFont="1" applyFill="1" applyBorder="1" applyAlignment="1">
      <alignment horizontal="right" vertical="center" wrapText="1"/>
    </xf>
    <xf numFmtId="164" fontId="5" fillId="3" borderId="34" xfId="0" applyNumberFormat="1" applyFont="1" applyFill="1" applyBorder="1" applyAlignment="1">
      <alignment horizontal="right" vertical="center" wrapText="1"/>
    </xf>
    <xf numFmtId="164" fontId="5" fillId="3" borderId="26" xfId="0" applyNumberFormat="1" applyFont="1" applyFill="1" applyBorder="1" applyAlignment="1">
      <alignment horizontal="right" vertical="center" wrapText="1"/>
    </xf>
    <xf numFmtId="164" fontId="5" fillId="3" borderId="48" xfId="0" applyNumberFormat="1" applyFont="1" applyFill="1" applyBorder="1" applyAlignment="1">
      <alignment horizontal="right" vertical="center" wrapText="1"/>
    </xf>
    <xf numFmtId="164" fontId="5" fillId="3" borderId="1" xfId="0" applyNumberFormat="1" applyFont="1" applyFill="1" applyBorder="1" applyAlignment="1">
      <alignment horizontal="right" vertical="center" wrapText="1"/>
    </xf>
    <xf numFmtId="164" fontId="5" fillId="3" borderId="23" xfId="0" applyNumberFormat="1" applyFont="1" applyFill="1" applyBorder="1" applyAlignment="1">
      <alignment horizontal="right" vertical="center" wrapText="1"/>
    </xf>
    <xf numFmtId="164" fontId="5" fillId="3" borderId="49" xfId="0" applyNumberFormat="1" applyFont="1" applyFill="1" applyBorder="1" applyAlignment="1">
      <alignment horizontal="right" vertical="center" wrapText="1"/>
    </xf>
    <xf numFmtId="164" fontId="4" fillId="4" borderId="0" xfId="0" applyNumberFormat="1" applyFont="1" applyFill="1" applyAlignment="1">
      <alignment horizontal="right" vertical="top" wrapText="1"/>
    </xf>
    <xf numFmtId="164" fontId="5" fillId="3" borderId="54" xfId="0" applyNumberFormat="1" applyFont="1" applyFill="1" applyBorder="1" applyAlignment="1">
      <alignment horizontal="right" vertical="top" wrapText="1"/>
    </xf>
    <xf numFmtId="164" fontId="2" fillId="4" borderId="1" xfId="1" applyNumberFormat="1" applyFont="1" applyFill="1" applyBorder="1" applyAlignment="1" applyProtection="1">
      <alignment horizontal="right" vertical="center" wrapText="1"/>
      <protection locked="0"/>
    </xf>
    <xf numFmtId="164" fontId="4" fillId="3" borderId="54" xfId="0" applyNumberFormat="1" applyFont="1" applyFill="1" applyBorder="1" applyAlignment="1">
      <alignment horizontal="right" vertical="top" wrapText="1"/>
    </xf>
    <xf numFmtId="165" fontId="4" fillId="0" borderId="0" xfId="0" applyNumberFormat="1" applyFont="1" applyAlignment="1" applyProtection="1">
      <alignment horizontal="right" vertical="top" wrapText="1"/>
      <protection locked="0"/>
    </xf>
    <xf numFmtId="164" fontId="2" fillId="0" borderId="7" xfId="0" applyNumberFormat="1" applyFont="1" applyBorder="1" applyAlignment="1" applyProtection="1">
      <alignment horizontal="right" vertical="top" wrapText="1"/>
      <protection locked="0"/>
    </xf>
    <xf numFmtId="165" fontId="5" fillId="3" borderId="52" xfId="0" applyNumberFormat="1" applyFont="1" applyFill="1" applyBorder="1" applyAlignment="1">
      <alignment horizontal="right" vertical="top" wrapText="1"/>
    </xf>
    <xf numFmtId="164" fontId="5" fillId="0" borderId="0" xfId="1" applyNumberFormat="1" applyFont="1" applyFill="1" applyBorder="1" applyAlignment="1" applyProtection="1">
      <alignment horizontal="right" wrapText="1"/>
    </xf>
    <xf numFmtId="164" fontId="31" fillId="0" borderId="0" xfId="4" applyNumberFormat="1" applyFont="1" applyFill="1" applyBorder="1" applyAlignment="1" applyProtection="1">
      <alignment horizontal="right" wrapText="1"/>
      <protection locked="0"/>
    </xf>
    <xf numFmtId="164" fontId="5" fillId="3" borderId="54" xfId="1" applyNumberFormat="1" applyFont="1" applyFill="1" applyBorder="1" applyAlignment="1" applyProtection="1">
      <alignment horizontal="right" wrapText="1"/>
    </xf>
    <xf numFmtId="164" fontId="2" fillId="4" borderId="0" xfId="0" applyNumberFormat="1" applyFont="1" applyFill="1" applyAlignment="1" applyProtection="1">
      <alignment horizontal="right" vertical="top" wrapText="1"/>
      <protection locked="0"/>
    </xf>
    <xf numFmtId="1" fontId="2" fillId="4" borderId="0" xfId="0" applyNumberFormat="1" applyFont="1" applyFill="1" applyAlignment="1" applyProtection="1">
      <alignment horizontal="left" vertical="top" wrapText="1"/>
      <protection locked="0"/>
    </xf>
    <xf numFmtId="10" fontId="24" fillId="0" borderId="0" xfId="0" applyNumberFormat="1" applyFont="1" applyAlignment="1">
      <alignment horizontal="left" vertical="top" wrapText="1"/>
    </xf>
    <xf numFmtId="164" fontId="24" fillId="3" borderId="16" xfId="0" applyNumberFormat="1" applyFont="1" applyFill="1" applyBorder="1" applyAlignment="1">
      <alignment horizontal="right" vertical="top" wrapText="1"/>
    </xf>
    <xf numFmtId="0" fontId="2" fillId="4" borderId="18" xfId="0" applyFont="1" applyFill="1" applyBorder="1" applyAlignment="1" applyProtection="1">
      <alignment vertical="top" wrapText="1"/>
      <protection locked="0"/>
    </xf>
    <xf numFmtId="1" fontId="2" fillId="4" borderId="36" xfId="0" applyNumberFormat="1" applyFont="1" applyFill="1" applyBorder="1" applyAlignment="1" applyProtection="1">
      <alignment horizontal="left" vertical="top" wrapText="1"/>
      <protection locked="0"/>
    </xf>
    <xf numFmtId="1" fontId="2" fillId="4" borderId="43" xfId="0" applyNumberFormat="1" applyFont="1" applyFill="1" applyBorder="1" applyAlignment="1" applyProtection="1">
      <alignment horizontal="left" vertical="top" wrapText="1"/>
      <protection locked="0"/>
    </xf>
    <xf numFmtId="0" fontId="37" fillId="0" borderId="0" xfId="0" applyFont="1" applyAlignment="1">
      <alignment vertical="center" wrapText="1"/>
    </xf>
    <xf numFmtId="164" fontId="8" fillId="0" borderId="1" xfId="1" applyNumberFormat="1" applyFont="1" applyFill="1" applyBorder="1" applyAlignment="1" applyProtection="1">
      <alignment horizontal="right" wrapText="1"/>
      <protection locked="0"/>
    </xf>
    <xf numFmtId="10" fontId="8" fillId="4" borderId="1" xfId="1" applyNumberFormat="1" applyFont="1" applyFill="1" applyBorder="1" applyAlignment="1" applyProtection="1">
      <alignment horizontal="center" wrapText="1"/>
      <protection locked="0"/>
    </xf>
    <xf numFmtId="0" fontId="8" fillId="0" borderId="2" xfId="0" applyFont="1" applyBorder="1" applyAlignment="1" applyProtection="1">
      <alignment horizontal="center" wrapText="1"/>
      <protection locked="0"/>
    </xf>
    <xf numFmtId="0" fontId="4" fillId="3" borderId="11" xfId="0" applyFont="1" applyFill="1" applyBorder="1" applyAlignment="1">
      <alignment horizontal="right" vertical="top" wrapText="1"/>
    </xf>
    <xf numFmtId="0" fontId="4" fillId="3" borderId="45" xfId="0" applyFont="1" applyFill="1" applyBorder="1" applyAlignment="1">
      <alignment horizontal="right" vertical="top" wrapText="1"/>
    </xf>
    <xf numFmtId="0" fontId="4" fillId="3" borderId="5" xfId="0" applyFont="1" applyFill="1" applyBorder="1" applyAlignment="1">
      <alignment horizontal="right" vertical="top" wrapText="1"/>
    </xf>
    <xf numFmtId="165" fontId="8" fillId="0" borderId="55" xfId="0" applyNumberFormat="1" applyFont="1" applyBorder="1" applyAlignment="1" applyProtection="1">
      <alignment horizontal="left" vertical="center" wrapText="1"/>
      <protection locked="0"/>
    </xf>
    <xf numFmtId="165" fontId="8" fillId="0" borderId="56" xfId="0" applyNumberFormat="1" applyFont="1" applyBorder="1" applyAlignment="1" applyProtection="1">
      <alignment horizontal="left" vertical="center" wrapText="1"/>
      <protection locked="0"/>
    </xf>
    <xf numFmtId="164" fontId="5" fillId="3" borderId="54" xfId="0" applyNumberFormat="1" applyFont="1" applyFill="1" applyBorder="1" applyAlignment="1">
      <alignment horizontal="right" vertical="center" wrapText="1"/>
    </xf>
    <xf numFmtId="165" fontId="5" fillId="3" borderId="54" xfId="0" applyNumberFormat="1" applyFont="1" applyFill="1" applyBorder="1" applyAlignment="1">
      <alignment horizontal="right" vertical="center" wrapText="1"/>
    </xf>
    <xf numFmtId="0" fontId="2" fillId="3" borderId="54" xfId="0" applyFont="1" applyFill="1" applyBorder="1" applyAlignment="1">
      <alignment vertical="center" wrapText="1"/>
    </xf>
    <xf numFmtId="0" fontId="4" fillId="3" borderId="59" xfId="0" applyFont="1" applyFill="1" applyBorder="1" applyAlignment="1">
      <alignment horizontal="left" vertical="top" wrapText="1"/>
    </xf>
    <xf numFmtId="0" fontId="4" fillId="3" borderId="54" xfId="0" applyFont="1" applyFill="1" applyBorder="1" applyAlignment="1" applyProtection="1">
      <alignment vertical="top" wrapText="1"/>
      <protection locked="0"/>
    </xf>
    <xf numFmtId="0" fontId="5" fillId="3" borderId="54" xfId="0" applyFont="1" applyFill="1" applyBorder="1" applyAlignment="1">
      <alignment horizontal="center" vertical="top" wrapText="1"/>
    </xf>
    <xf numFmtId="165" fontId="2" fillId="3" borderId="54" xfId="0" applyNumberFormat="1" applyFont="1" applyFill="1" applyBorder="1" applyAlignment="1">
      <alignment horizontal="right" vertical="top" wrapText="1"/>
    </xf>
    <xf numFmtId="0" fontId="2" fillId="3" borderId="54" xfId="0" applyFont="1" applyFill="1" applyBorder="1" applyAlignment="1" applyProtection="1">
      <alignment vertical="top" wrapText="1"/>
      <protection locked="0"/>
    </xf>
    <xf numFmtId="0" fontId="4" fillId="0" borderId="50" xfId="0" applyFont="1" applyBorder="1" applyAlignment="1" applyProtection="1">
      <alignment horizontal="right" vertical="top" wrapText="1"/>
      <protection locked="0"/>
    </xf>
    <xf numFmtId="0" fontId="2" fillId="0" borderId="50" xfId="0" applyFont="1" applyBorder="1" applyAlignment="1" applyProtection="1">
      <alignment horizontal="center" vertical="top" wrapText="1"/>
      <protection locked="0"/>
    </xf>
    <xf numFmtId="164" fontId="2" fillId="0" borderId="50" xfId="0" applyNumberFormat="1" applyFont="1" applyBorder="1" applyAlignment="1" applyProtection="1">
      <alignment horizontal="right" vertical="top" wrapText="1"/>
      <protection locked="0"/>
    </xf>
    <xf numFmtId="165" fontId="2" fillId="0" borderId="50" xfId="0" applyNumberFormat="1" applyFont="1" applyBorder="1" applyAlignment="1">
      <alignment horizontal="right" vertical="top" wrapText="1"/>
    </xf>
    <xf numFmtId="1" fontId="2" fillId="0" borderId="50" xfId="0" applyNumberFormat="1" applyFont="1" applyBorder="1" applyAlignment="1" applyProtection="1">
      <alignment horizontal="center" vertical="top" wrapText="1"/>
      <protection locked="0"/>
    </xf>
    <xf numFmtId="165" fontId="4" fillId="3" borderId="59" xfId="0" applyNumberFormat="1" applyFont="1" applyFill="1" applyBorder="1" applyAlignment="1">
      <alignment horizontal="right" vertical="top" wrapText="1"/>
    </xf>
    <xf numFmtId="1" fontId="4" fillId="3" borderId="54" xfId="0" applyNumberFormat="1" applyFont="1" applyFill="1" applyBorder="1" applyAlignment="1">
      <alignment horizontal="center" vertical="top" wrapText="1"/>
    </xf>
    <xf numFmtId="165" fontId="25" fillId="6" borderId="54" xfId="0" applyNumberFormat="1" applyFont="1" applyFill="1" applyBorder="1" applyAlignment="1">
      <alignment horizontal="center" wrapText="1"/>
    </xf>
    <xf numFmtId="1" fontId="25" fillId="6" borderId="54" xfId="0" applyNumberFormat="1" applyFont="1" applyFill="1" applyBorder="1" applyAlignment="1">
      <alignment horizontal="center" wrapText="1"/>
    </xf>
    <xf numFmtId="9" fontId="2" fillId="0" borderId="50" xfId="4" applyFont="1" applyBorder="1" applyAlignment="1" applyProtection="1">
      <alignment vertical="top" wrapText="1"/>
      <protection locked="0"/>
    </xf>
    <xf numFmtId="165" fontId="4" fillId="3" borderId="54" xfId="0" applyNumberFormat="1" applyFont="1" applyFill="1" applyBorder="1" applyAlignment="1">
      <alignment horizontal="right" vertical="top" wrapText="1"/>
    </xf>
    <xf numFmtId="0" fontId="5" fillId="2" borderId="50" xfId="0" applyFont="1" applyFill="1" applyBorder="1" applyAlignment="1" applyProtection="1">
      <alignment horizontal="left" vertical="center" wrapText="1"/>
      <protection locked="0"/>
    </xf>
    <xf numFmtId="164" fontId="4" fillId="3" borderId="60" xfId="0" applyNumberFormat="1" applyFont="1" applyFill="1" applyBorder="1" applyAlignment="1">
      <alignment vertical="top" wrapText="1"/>
    </xf>
    <xf numFmtId="164" fontId="4" fillId="3" borderId="52" xfId="0" applyNumberFormat="1" applyFont="1" applyFill="1" applyBorder="1" applyAlignment="1">
      <alignment vertical="top" wrapText="1"/>
    </xf>
    <xf numFmtId="165" fontId="4" fillId="0" borderId="55" xfId="0" applyNumberFormat="1" applyFont="1" applyBorder="1" applyAlignment="1">
      <alignment vertical="top" wrapText="1"/>
    </xf>
    <xf numFmtId="0" fontId="25" fillId="6" borderId="52" xfId="0" applyFont="1" applyFill="1" applyBorder="1" applyAlignment="1">
      <alignment horizontal="center" wrapText="1"/>
    </xf>
    <xf numFmtId="0" fontId="4" fillId="3" borderId="67" xfId="0" applyFont="1" applyFill="1" applyBorder="1" applyAlignment="1">
      <alignment horizontal="center" vertical="top" wrapText="1"/>
    </xf>
    <xf numFmtId="0" fontId="4" fillId="3" borderId="45" xfId="0" applyFont="1" applyFill="1" applyBorder="1" applyAlignment="1">
      <alignment horizontal="center" vertical="top" wrapText="1"/>
    </xf>
    <xf numFmtId="164" fontId="4" fillId="0" borderId="50" xfId="0" applyNumberFormat="1" applyFont="1" applyBorder="1" applyAlignment="1">
      <alignment vertical="top" wrapText="1"/>
    </xf>
    <xf numFmtId="0" fontId="2" fillId="0" borderId="50" xfId="0" applyFont="1" applyBorder="1" applyAlignment="1">
      <alignment horizontal="left" vertical="center" wrapText="1"/>
    </xf>
    <xf numFmtId="1" fontId="5" fillId="3" borderId="64" xfId="0" applyNumberFormat="1" applyFont="1" applyFill="1" applyBorder="1" applyAlignment="1">
      <alignment horizontal="left" vertical="top" wrapText="1"/>
    </xf>
    <xf numFmtId="0" fontId="5" fillId="3" borderId="58" xfId="0" applyFont="1" applyFill="1" applyBorder="1" applyAlignment="1">
      <alignment horizontal="center" vertical="top" wrapText="1"/>
    </xf>
    <xf numFmtId="0" fontId="23" fillId="3" borderId="5" xfId="0" applyFont="1" applyFill="1" applyBorder="1" applyAlignment="1">
      <alignment horizontal="left" vertical="top" wrapText="1"/>
    </xf>
    <xf numFmtId="0" fontId="2" fillId="4" borderId="5" xfId="0" applyFont="1" applyFill="1" applyBorder="1" applyAlignment="1" applyProtection="1">
      <alignment vertical="top" wrapText="1"/>
      <protection locked="0"/>
    </xf>
    <xf numFmtId="0" fontId="2" fillId="4" borderId="20" xfId="0" applyFont="1" applyFill="1" applyBorder="1" applyAlignment="1" applyProtection="1">
      <alignment vertical="top" wrapText="1"/>
      <protection locked="0"/>
    </xf>
    <xf numFmtId="0" fontId="2" fillId="4" borderId="57" xfId="0" applyFont="1" applyFill="1" applyBorder="1" applyAlignment="1" applyProtection="1">
      <alignment vertical="top" wrapText="1"/>
      <protection locked="0"/>
    </xf>
    <xf numFmtId="165" fontId="4" fillId="3" borderId="52" xfId="0" applyNumberFormat="1" applyFont="1" applyFill="1" applyBorder="1" applyAlignment="1">
      <alignment horizontal="right" vertical="top" wrapText="1"/>
    </xf>
    <xf numFmtId="0" fontId="2" fillId="0" borderId="0" xfId="0" applyFont="1" applyAlignment="1">
      <alignment wrapText="1"/>
    </xf>
    <xf numFmtId="49" fontId="3" fillId="0" borderId="0" xfId="0" applyNumberFormat="1" applyFont="1" applyAlignment="1" applyProtection="1">
      <alignment horizontal="left" vertical="top" wrapText="1"/>
      <protection locked="0"/>
    </xf>
    <xf numFmtId="0" fontId="24" fillId="3" borderId="1" xfId="0" applyFont="1" applyFill="1" applyBorder="1" applyAlignment="1">
      <alignment horizontal="center" vertical="center" wrapText="1"/>
    </xf>
    <xf numFmtId="1" fontId="24" fillId="3" borderId="1" xfId="0" applyNumberFormat="1" applyFont="1" applyFill="1" applyBorder="1" applyAlignment="1">
      <alignment horizontal="center" vertical="center" wrapText="1"/>
    </xf>
    <xf numFmtId="164" fontId="24" fillId="3" borderId="1" xfId="0" applyNumberFormat="1" applyFont="1" applyFill="1" applyBorder="1" applyAlignment="1">
      <alignment horizontal="right" vertical="center" wrapText="1"/>
    </xf>
    <xf numFmtId="0" fontId="2" fillId="4" borderId="8" xfId="0" applyFont="1" applyFill="1" applyBorder="1" applyAlignment="1" applyProtection="1">
      <alignment horizontal="center" vertical="center" wrapText="1"/>
      <protection locked="0"/>
    </xf>
    <xf numFmtId="0" fontId="2" fillId="4" borderId="5" xfId="0" applyFont="1" applyFill="1" applyBorder="1" applyAlignment="1" applyProtection="1">
      <alignment horizontal="left" vertical="center" wrapText="1"/>
      <protection locked="0"/>
    </xf>
    <xf numFmtId="164" fontId="2" fillId="3" borderId="1" xfId="0" applyNumberFormat="1" applyFont="1" applyFill="1" applyBorder="1" applyAlignment="1">
      <alignment horizontal="right" vertical="center" wrapText="1"/>
    </xf>
    <xf numFmtId="0" fontId="2" fillId="0" borderId="23" xfId="0" applyFont="1" applyBorder="1" applyAlignment="1" applyProtection="1">
      <alignment horizontal="left" vertical="top" wrapText="1"/>
      <protection locked="0"/>
    </xf>
    <xf numFmtId="0" fontId="2" fillId="0" borderId="23" xfId="0" applyFont="1" applyBorder="1" applyAlignment="1" applyProtection="1">
      <alignment vertical="top" wrapText="1"/>
      <protection locked="0"/>
    </xf>
    <xf numFmtId="164" fontId="2" fillId="0" borderId="4" xfId="0" applyNumberFormat="1" applyFont="1" applyBorder="1" applyAlignment="1" applyProtection="1">
      <alignment horizontal="right" vertical="top" wrapText="1"/>
      <protection locked="0"/>
    </xf>
    <xf numFmtId="9" fontId="0" fillId="0" borderId="4" xfId="4" applyFont="1" applyBorder="1" applyAlignment="1" applyProtection="1">
      <alignment horizontal="right" vertical="top" wrapText="1"/>
      <protection locked="0"/>
    </xf>
    <xf numFmtId="164" fontId="8" fillId="3" borderId="1" xfId="1" applyNumberFormat="1" applyFont="1" applyFill="1" applyBorder="1" applyAlignment="1" applyProtection="1">
      <alignment horizontal="right" wrapText="1"/>
    </xf>
    <xf numFmtId="164" fontId="8" fillId="3" borderId="36" xfId="1" applyNumberFormat="1" applyFont="1" applyFill="1" applyBorder="1" applyAlignment="1" applyProtection="1">
      <alignment horizontal="right" wrapText="1"/>
    </xf>
    <xf numFmtId="164" fontId="2" fillId="3" borderId="19" xfId="0" applyNumberFormat="1" applyFont="1" applyFill="1" applyBorder="1" applyAlignment="1">
      <alignment horizontal="right" vertical="top" wrapText="1"/>
    </xf>
    <xf numFmtId="164" fontId="2" fillId="3" borderId="70" xfId="0" applyNumberFormat="1" applyFont="1" applyFill="1" applyBorder="1" applyAlignment="1">
      <alignment horizontal="right" vertical="top" wrapText="1"/>
    </xf>
    <xf numFmtId="1" fontId="2" fillId="4" borderId="46" xfId="0" applyNumberFormat="1" applyFont="1" applyFill="1" applyBorder="1" applyAlignment="1" applyProtection="1">
      <alignment horizontal="center" vertical="top" wrapText="1"/>
      <protection locked="0"/>
    </xf>
    <xf numFmtId="1" fontId="2" fillId="4" borderId="53" xfId="0" applyNumberFormat="1" applyFont="1" applyFill="1" applyBorder="1" applyAlignment="1" applyProtection="1">
      <alignment horizontal="center" vertical="top" wrapText="1"/>
      <protection locked="0"/>
    </xf>
    <xf numFmtId="164" fontId="0" fillId="3" borderId="1" xfId="0" applyNumberFormat="1" applyFill="1" applyBorder="1" applyAlignment="1">
      <alignment horizontal="right" vertical="top" wrapText="1"/>
    </xf>
    <xf numFmtId="164" fontId="2" fillId="3" borderId="15" xfId="4" applyNumberFormat="1" applyFont="1" applyFill="1" applyBorder="1" applyAlignment="1" applyProtection="1">
      <alignment wrapText="1"/>
    </xf>
    <xf numFmtId="9" fontId="2" fillId="0" borderId="7" xfId="4" applyFont="1" applyBorder="1" applyAlignment="1" applyProtection="1">
      <alignment horizontal="right" vertical="top" wrapText="1"/>
      <protection locked="0"/>
    </xf>
    <xf numFmtId="164" fontId="0" fillId="3" borderId="19" xfId="0" applyNumberFormat="1" applyFill="1" applyBorder="1" applyAlignment="1">
      <alignment horizontal="right" vertical="top" wrapText="1"/>
    </xf>
    <xf numFmtId="164" fontId="0" fillId="3" borderId="71" xfId="0" applyNumberFormat="1" applyFill="1" applyBorder="1" applyAlignment="1">
      <alignment horizontal="right" vertical="top" wrapText="1"/>
    </xf>
    <xf numFmtId="164" fontId="2" fillId="3" borderId="7" xfId="0" applyNumberFormat="1" applyFont="1" applyFill="1" applyBorder="1" applyAlignment="1">
      <alignment horizontal="right" vertical="top" wrapText="1"/>
    </xf>
    <xf numFmtId="164" fontId="2" fillId="3" borderId="10" xfId="0" applyNumberFormat="1" applyFont="1" applyFill="1" applyBorder="1" applyAlignment="1">
      <alignment horizontal="right" vertical="top" wrapText="1"/>
    </xf>
    <xf numFmtId="164" fontId="0" fillId="3" borderId="1" xfId="0" applyNumberFormat="1" applyFill="1" applyBorder="1" applyAlignment="1">
      <alignment horizontal="right" vertical="center" wrapText="1"/>
    </xf>
    <xf numFmtId="164" fontId="0" fillId="3" borderId="3" xfId="0" applyNumberFormat="1" applyFill="1" applyBorder="1" applyAlignment="1">
      <alignment horizontal="right" vertical="center" wrapText="1"/>
    </xf>
    <xf numFmtId="9" fontId="24" fillId="3" borderId="1" xfId="4" applyFont="1" applyFill="1" applyBorder="1" applyAlignment="1" applyProtection="1">
      <alignment horizontal="right" vertical="center" wrapText="1"/>
    </xf>
    <xf numFmtId="2" fontId="24" fillId="3" borderId="5" xfId="0" applyNumberFormat="1" applyFont="1" applyFill="1" applyBorder="1" applyAlignment="1">
      <alignment horizontal="right" vertical="center" wrapText="1"/>
    </xf>
    <xf numFmtId="10" fontId="24" fillId="3" borderId="3" xfId="0" applyNumberFormat="1" applyFont="1" applyFill="1" applyBorder="1" applyAlignment="1">
      <alignment horizontal="right" vertical="center" wrapText="1"/>
    </xf>
    <xf numFmtId="0" fontId="24" fillId="3" borderId="20" xfId="0" applyFont="1" applyFill="1" applyBorder="1" applyAlignment="1">
      <alignment horizontal="left" vertical="center" wrapText="1"/>
    </xf>
    <xf numFmtId="9" fontId="24" fillId="3" borderId="1" xfId="4" applyFont="1" applyFill="1" applyBorder="1" applyAlignment="1" applyProtection="1">
      <alignment horizontal="right" vertical="top" wrapText="1"/>
    </xf>
    <xf numFmtId="164" fontId="5" fillId="3" borderId="52" xfId="0" applyNumberFormat="1" applyFont="1" applyFill="1" applyBorder="1" applyAlignment="1">
      <alignment vertical="top" wrapText="1"/>
    </xf>
    <xf numFmtId="164" fontId="4" fillId="3" borderId="54" xfId="0" applyNumberFormat="1" applyFont="1" applyFill="1" applyBorder="1" applyAlignment="1">
      <alignment vertical="center" wrapText="1"/>
    </xf>
    <xf numFmtId="10" fontId="2" fillId="3" borderId="1" xfId="0" applyNumberFormat="1" applyFont="1" applyFill="1" applyBorder="1" applyAlignment="1">
      <alignment horizontal="right" vertical="center" wrapText="1"/>
    </xf>
    <xf numFmtId="10" fontId="2" fillId="3" borderId="10" xfId="0" applyNumberFormat="1" applyFont="1" applyFill="1" applyBorder="1" applyAlignment="1">
      <alignment horizontal="right" vertical="center" wrapText="1"/>
    </xf>
    <xf numFmtId="164" fontId="5" fillId="0" borderId="1" xfId="0" applyNumberFormat="1" applyFont="1" applyBorder="1" applyAlignment="1" applyProtection="1">
      <alignment horizontal="center" vertical="center" wrapText="1"/>
      <protection locked="0"/>
    </xf>
    <xf numFmtId="9" fontId="2" fillId="4" borderId="10" xfId="4" applyFont="1" applyFill="1" applyBorder="1" applyAlignment="1" applyProtection="1">
      <alignment horizontal="right" vertical="top" wrapText="1"/>
      <protection locked="0"/>
    </xf>
    <xf numFmtId="49" fontId="3" fillId="0" borderId="51" xfId="0" applyNumberFormat="1" applyFont="1" applyBorder="1" applyAlignment="1">
      <alignment horizontal="left" vertical="center" wrapText="1"/>
    </xf>
    <xf numFmtId="49" fontId="3" fillId="0" borderId="50" xfId="0" applyNumberFormat="1" applyFont="1" applyBorder="1" applyAlignment="1">
      <alignment horizontal="left" vertical="center" wrapText="1"/>
    </xf>
    <xf numFmtId="2" fontId="3" fillId="0" borderId="50" xfId="0" applyNumberFormat="1" applyFont="1" applyBorder="1" applyAlignment="1">
      <alignment vertical="center" wrapText="1"/>
    </xf>
    <xf numFmtId="49" fontId="3" fillId="0" borderId="50" xfId="0" applyNumberFormat="1" applyFont="1" applyBorder="1" applyAlignment="1">
      <alignment vertical="center" wrapText="1"/>
    </xf>
    <xf numFmtId="10" fontId="3" fillId="0" borderId="50" xfId="0" applyNumberFormat="1" applyFont="1" applyBorder="1" applyAlignment="1">
      <alignment vertical="center" wrapText="1"/>
    </xf>
    <xf numFmtId="164" fontId="3" fillId="0" borderId="50" xfId="0" applyNumberFormat="1" applyFont="1" applyBorder="1" applyAlignment="1">
      <alignment vertical="center" wrapText="1"/>
    </xf>
    <xf numFmtId="0" fontId="3" fillId="0" borderId="50" xfId="0" applyFont="1" applyBorder="1" applyAlignment="1">
      <alignment horizontal="right" vertical="center" wrapText="1"/>
    </xf>
    <xf numFmtId="0" fontId="3" fillId="0" borderId="50" xfId="0" applyFont="1" applyBorder="1" applyAlignment="1">
      <alignment vertical="center" wrapText="1"/>
    </xf>
    <xf numFmtId="0" fontId="3" fillId="0" borderId="50" xfId="0" applyFont="1" applyBorder="1" applyAlignment="1" applyProtection="1">
      <alignment vertical="center" wrapText="1"/>
      <protection locked="0"/>
    </xf>
    <xf numFmtId="0" fontId="3" fillId="0" borderId="47" xfId="0" applyFont="1" applyBorder="1" applyAlignment="1">
      <alignment vertical="center" wrapText="1"/>
    </xf>
    <xf numFmtId="0" fontId="8" fillId="0" borderId="24" xfId="0" applyFont="1" applyBorder="1" applyAlignment="1">
      <alignment horizontal="left" vertical="center" wrapText="1"/>
    </xf>
    <xf numFmtId="0" fontId="8" fillId="0" borderId="45" xfId="0" applyFont="1" applyBorder="1" applyAlignment="1">
      <alignment horizontal="left" vertical="center" wrapText="1"/>
    </xf>
    <xf numFmtId="2" fontId="8" fillId="0" borderId="45" xfId="0" applyNumberFormat="1" applyFont="1" applyBorder="1" applyAlignment="1">
      <alignment horizontal="left" vertical="center" wrapText="1"/>
    </xf>
    <xf numFmtId="10" fontId="8" fillId="0" borderId="45" xfId="0" applyNumberFormat="1" applyFont="1" applyBorder="1" applyAlignment="1">
      <alignment horizontal="left" vertical="center" wrapText="1"/>
    </xf>
    <xf numFmtId="164" fontId="8" fillId="0" borderId="45" xfId="0" applyNumberFormat="1" applyFont="1" applyBorder="1" applyAlignment="1">
      <alignment horizontal="left" vertical="center" wrapText="1"/>
    </xf>
    <xf numFmtId="0" fontId="5" fillId="0" borderId="45" xfId="0" applyFont="1" applyBorder="1" applyAlignment="1">
      <alignment horizontal="left" vertical="center" wrapText="1"/>
    </xf>
    <xf numFmtId="0" fontId="2" fillId="0" borderId="45" xfId="0" applyFont="1" applyBorder="1" applyAlignment="1">
      <alignment vertical="center" wrapText="1"/>
    </xf>
    <xf numFmtId="0" fontId="2" fillId="0" borderId="45" xfId="0" applyFont="1" applyBorder="1" applyAlignment="1" applyProtection="1">
      <alignment vertical="center" wrapText="1"/>
      <protection locked="0"/>
    </xf>
    <xf numFmtId="0" fontId="2" fillId="0" borderId="25" xfId="0" applyFont="1" applyBorder="1" applyAlignment="1">
      <alignment vertical="center" wrapText="1"/>
    </xf>
    <xf numFmtId="0" fontId="5" fillId="6" borderId="41" xfId="0" applyFont="1" applyFill="1" applyBorder="1" applyAlignment="1">
      <alignment horizontal="center" wrapText="1"/>
    </xf>
    <xf numFmtId="164" fontId="5" fillId="6" borderId="54" xfId="0" applyNumberFormat="1" applyFont="1" applyFill="1" applyBorder="1" applyAlignment="1">
      <alignment horizontal="center" wrapText="1"/>
    </xf>
    <xf numFmtId="2" fontId="5" fillId="6" borderId="54" xfId="0" applyNumberFormat="1" applyFont="1" applyFill="1" applyBorder="1" applyAlignment="1">
      <alignment horizontal="center" wrapText="1"/>
    </xf>
    <xf numFmtId="1" fontId="5" fillId="6" borderId="54" xfId="0" applyNumberFormat="1" applyFont="1" applyFill="1" applyBorder="1" applyAlignment="1">
      <alignment horizontal="center" wrapText="1"/>
    </xf>
    <xf numFmtId="10" fontId="5" fillId="6" borderId="54" xfId="0" applyNumberFormat="1" applyFont="1" applyFill="1" applyBorder="1" applyAlignment="1">
      <alignment horizontal="center" wrapText="1"/>
    </xf>
    <xf numFmtId="0" fontId="5" fillId="6" borderId="54" xfId="0" applyFont="1" applyFill="1" applyBorder="1" applyAlignment="1">
      <alignment horizontal="center" wrapText="1"/>
    </xf>
    <xf numFmtId="164" fontId="5" fillId="6" borderId="54" xfId="0" applyNumberFormat="1" applyFont="1" applyFill="1" applyBorder="1" applyAlignment="1" applyProtection="1">
      <alignment horizontal="center" wrapText="1"/>
      <protection locked="0"/>
    </xf>
    <xf numFmtId="164" fontId="5" fillId="6" borderId="52" xfId="0" applyNumberFormat="1" applyFont="1" applyFill="1" applyBorder="1" applyAlignment="1">
      <alignment horizontal="center" wrapText="1"/>
    </xf>
    <xf numFmtId="0" fontId="2" fillId="4" borderId="6" xfId="0" applyFont="1" applyFill="1" applyBorder="1" applyAlignment="1" applyProtection="1">
      <alignment vertical="center"/>
      <protection locked="0"/>
    </xf>
    <xf numFmtId="0" fontId="2" fillId="4" borderId="7" xfId="0" applyFont="1" applyFill="1" applyBorder="1" applyAlignment="1" applyProtection="1">
      <alignment horizontal="center" vertical="center" wrapText="1"/>
      <protection locked="0"/>
    </xf>
    <xf numFmtId="2" fontId="2" fillId="4" borderId="7" xfId="0" applyNumberFormat="1" applyFont="1" applyFill="1" applyBorder="1" applyAlignment="1" applyProtection="1">
      <alignment horizontal="right" vertical="center" wrapText="1"/>
      <protection locked="0"/>
    </xf>
    <xf numFmtId="1" fontId="2" fillId="4" borderId="7" xfId="0" applyNumberFormat="1" applyFont="1" applyFill="1" applyBorder="1" applyAlignment="1" applyProtection="1">
      <alignment horizontal="center" vertical="center" wrapText="1"/>
      <protection locked="0"/>
    </xf>
    <xf numFmtId="164" fontId="2" fillId="3" borderId="7" xfId="0" applyNumberFormat="1" applyFont="1" applyFill="1" applyBorder="1" applyAlignment="1">
      <alignment horizontal="right" vertical="center" wrapText="1"/>
    </xf>
    <xf numFmtId="10" fontId="2" fillId="3" borderId="7" xfId="0" applyNumberFormat="1" applyFont="1" applyFill="1" applyBorder="1" applyAlignment="1">
      <alignment horizontal="right" vertical="center" wrapText="1"/>
    </xf>
    <xf numFmtId="0" fontId="2" fillId="4" borderId="7" xfId="0" applyFont="1" applyFill="1" applyBorder="1" applyAlignment="1" applyProtection="1">
      <alignment horizontal="left" vertical="center" wrapText="1"/>
      <protection locked="0"/>
    </xf>
    <xf numFmtId="164" fontId="0" fillId="3" borderId="7" xfId="0" applyNumberFormat="1" applyFill="1" applyBorder="1" applyAlignment="1">
      <alignment horizontal="right" vertical="center" wrapText="1"/>
    </xf>
    <xf numFmtId="164" fontId="0" fillId="3" borderId="10" xfId="0" applyNumberFormat="1" applyFill="1" applyBorder="1" applyAlignment="1">
      <alignment horizontal="right" vertical="center" wrapText="1"/>
    </xf>
    <xf numFmtId="0" fontId="24" fillId="3" borderId="48" xfId="0" applyFont="1" applyFill="1" applyBorder="1" applyAlignment="1">
      <alignment horizontal="left" vertical="center" wrapText="1"/>
    </xf>
    <xf numFmtId="0" fontId="24" fillId="3" borderId="62" xfId="0" applyFont="1" applyFill="1" applyBorder="1" applyAlignment="1">
      <alignment horizontal="center" vertical="center" wrapText="1"/>
    </xf>
    <xf numFmtId="2" fontId="24" fillId="3" borderId="62" xfId="0" applyNumberFormat="1" applyFont="1" applyFill="1" applyBorder="1" applyAlignment="1">
      <alignment horizontal="right" vertical="center" wrapText="1"/>
    </xf>
    <xf numFmtId="1" fontId="24" fillId="3" borderId="62" xfId="0" applyNumberFormat="1" applyFont="1" applyFill="1" applyBorder="1" applyAlignment="1">
      <alignment horizontal="center" vertical="center" wrapText="1"/>
    </xf>
    <xf numFmtId="164" fontId="24" fillId="3" borderId="62" xfId="0" applyNumberFormat="1" applyFont="1" applyFill="1" applyBorder="1" applyAlignment="1">
      <alignment horizontal="right" vertical="center" wrapText="1"/>
    </xf>
    <xf numFmtId="10" fontId="24" fillId="3" borderId="62" xfId="0" applyNumberFormat="1" applyFont="1" applyFill="1" applyBorder="1" applyAlignment="1">
      <alignment horizontal="right" vertical="center" wrapText="1"/>
    </xf>
    <xf numFmtId="0" fontId="24" fillId="3" borderId="62" xfId="0" applyFont="1" applyFill="1" applyBorder="1" applyAlignment="1">
      <alignment horizontal="left" vertical="center" wrapText="1"/>
    </xf>
    <xf numFmtId="9" fontId="24" fillId="3" borderId="62" xfId="4" applyFont="1" applyFill="1" applyBorder="1" applyAlignment="1" applyProtection="1">
      <alignment horizontal="right" vertical="center" wrapText="1"/>
    </xf>
    <xf numFmtId="164" fontId="24" fillId="3" borderId="60" xfId="0" applyNumberFormat="1" applyFont="1" applyFill="1" applyBorder="1" applyAlignment="1">
      <alignment horizontal="right" vertical="center" wrapText="1"/>
    </xf>
    <xf numFmtId="0" fontId="24" fillId="3" borderId="34" xfId="0" applyFont="1" applyFill="1" applyBorder="1" applyAlignment="1">
      <alignment horizontal="left" vertical="center" wrapText="1"/>
    </xf>
    <xf numFmtId="164" fontId="24" fillId="3" borderId="16" xfId="0" applyNumberFormat="1" applyFont="1" applyFill="1" applyBorder="1" applyAlignment="1">
      <alignment horizontal="right" vertical="center" wrapText="1"/>
    </xf>
    <xf numFmtId="0" fontId="24" fillId="3" borderId="26" xfId="0" applyFont="1" applyFill="1" applyBorder="1" applyAlignment="1">
      <alignment vertical="center"/>
    </xf>
    <xf numFmtId="0" fontId="24" fillId="3" borderId="36" xfId="0" applyFont="1" applyFill="1" applyBorder="1" applyAlignment="1">
      <alignment horizontal="center" vertical="center" wrapText="1"/>
    </xf>
    <xf numFmtId="2" fontId="24" fillId="3" borderId="57" xfId="0" applyNumberFormat="1" applyFont="1" applyFill="1" applyBorder="1" applyAlignment="1">
      <alignment horizontal="right" vertical="center" wrapText="1"/>
    </xf>
    <xf numFmtId="1" fontId="24" fillId="3" borderId="36" xfId="0" applyNumberFormat="1" applyFont="1" applyFill="1" applyBorder="1" applyAlignment="1">
      <alignment horizontal="center" vertical="center" wrapText="1"/>
    </xf>
    <xf numFmtId="164" fontId="24" fillId="3" borderId="36" xfId="0" applyNumberFormat="1" applyFont="1" applyFill="1" applyBorder="1" applyAlignment="1">
      <alignment horizontal="right" vertical="center" wrapText="1"/>
    </xf>
    <xf numFmtId="10" fontId="24" fillId="3" borderId="43" xfId="0" applyNumberFormat="1" applyFont="1" applyFill="1" applyBorder="1" applyAlignment="1">
      <alignment horizontal="right" vertical="center" wrapText="1"/>
    </xf>
    <xf numFmtId="0" fontId="24" fillId="3" borderId="57" xfId="0" applyFont="1" applyFill="1" applyBorder="1" applyAlignment="1">
      <alignment horizontal="left" vertical="center" wrapText="1"/>
    </xf>
    <xf numFmtId="9" fontId="24" fillId="3" borderId="36" xfId="4" applyFont="1" applyFill="1" applyBorder="1" applyAlignment="1" applyProtection="1">
      <alignment horizontal="right" vertical="center" wrapText="1"/>
    </xf>
    <xf numFmtId="164" fontId="24" fillId="3" borderId="17" xfId="0" applyNumberFormat="1" applyFont="1" applyFill="1" applyBorder="1" applyAlignment="1">
      <alignment horizontal="right" vertical="center" wrapText="1"/>
    </xf>
    <xf numFmtId="0" fontId="11" fillId="4" borderId="51" xfId="0" applyFont="1" applyFill="1" applyBorder="1" applyAlignment="1">
      <alignment horizontal="center" vertical="center" wrapText="1"/>
    </xf>
    <xf numFmtId="0" fontId="11" fillId="4" borderId="50" xfId="0" applyFont="1" applyFill="1" applyBorder="1" applyAlignment="1">
      <alignment horizontal="center" vertical="center" wrapText="1"/>
    </xf>
    <xf numFmtId="0" fontId="11" fillId="4" borderId="47" xfId="0" applyFont="1" applyFill="1" applyBorder="1" applyAlignment="1">
      <alignment horizontal="center" vertical="center" wrapText="1"/>
    </xf>
    <xf numFmtId="0" fontId="2" fillId="4" borderId="24" xfId="0" applyFont="1" applyFill="1" applyBorder="1" applyAlignment="1">
      <alignment vertical="top" wrapText="1"/>
    </xf>
    <xf numFmtId="0" fontId="2" fillId="4" borderId="45" xfId="0" applyFont="1" applyFill="1" applyBorder="1" applyAlignment="1">
      <alignment vertical="top" wrapText="1"/>
    </xf>
    <xf numFmtId="49" fontId="2" fillId="4" borderId="45" xfId="0" applyNumberFormat="1" applyFont="1" applyFill="1" applyBorder="1" applyAlignment="1">
      <alignment horizontal="left" vertical="top" wrapText="1"/>
    </xf>
    <xf numFmtId="1" fontId="2" fillId="4" borderId="45" xfId="0" applyNumberFormat="1" applyFont="1" applyFill="1" applyBorder="1" applyAlignment="1">
      <alignment horizontal="center" vertical="top" wrapText="1"/>
    </xf>
    <xf numFmtId="167" fontId="2" fillId="4" borderId="45" xfId="1" applyNumberFormat="1" applyFont="1" applyFill="1" applyBorder="1" applyAlignment="1" applyProtection="1">
      <alignment horizontal="center" vertical="top" wrapText="1"/>
    </xf>
    <xf numFmtId="165" fontId="2" fillId="4" borderId="45" xfId="0" applyNumberFormat="1" applyFont="1" applyFill="1" applyBorder="1" applyAlignment="1">
      <alignment horizontal="right" vertical="top" wrapText="1"/>
    </xf>
    <xf numFmtId="0" fontId="2" fillId="4" borderId="45" xfId="0" applyFont="1" applyFill="1" applyBorder="1" applyAlignment="1" applyProtection="1">
      <alignment vertical="top" wrapText="1"/>
      <protection locked="0"/>
    </xf>
    <xf numFmtId="0" fontId="2" fillId="4" borderId="25" xfId="0" applyFont="1" applyFill="1" applyBorder="1" applyAlignment="1" applyProtection="1">
      <alignment vertical="top" wrapText="1"/>
      <protection locked="0"/>
    </xf>
    <xf numFmtId="0" fontId="5" fillId="6" borderId="52" xfId="0" applyFont="1" applyFill="1" applyBorder="1" applyAlignment="1">
      <alignment horizontal="center" wrapText="1"/>
    </xf>
    <xf numFmtId="0" fontId="24" fillId="3" borderId="48" xfId="0" applyFont="1" applyFill="1" applyBorder="1" applyAlignment="1">
      <alignment vertical="center" wrapText="1"/>
    </xf>
    <xf numFmtId="0" fontId="24" fillId="3" borderId="62" xfId="0" applyFont="1" applyFill="1" applyBorder="1" applyAlignment="1">
      <alignment vertical="center"/>
    </xf>
    <xf numFmtId="164" fontId="24" fillId="3" borderId="62" xfId="0" applyNumberFormat="1" applyFont="1" applyFill="1" applyBorder="1" applyAlignment="1">
      <alignment vertical="center"/>
    </xf>
    <xf numFmtId="9" fontId="24" fillId="3" borderId="62" xfId="4" applyFont="1" applyFill="1" applyBorder="1" applyAlignment="1" applyProtection="1">
      <alignment vertical="center"/>
    </xf>
    <xf numFmtId="164" fontId="24" fillId="3" borderId="60" xfId="0" applyNumberFormat="1" applyFont="1" applyFill="1" applyBorder="1" applyAlignment="1">
      <alignment vertical="center"/>
    </xf>
    <xf numFmtId="0" fontId="24" fillId="3" borderId="18" xfId="0" applyFont="1" applyFill="1" applyBorder="1" applyAlignment="1">
      <alignment vertical="center" wrapText="1"/>
    </xf>
    <xf numFmtId="0" fontId="24" fillId="3" borderId="36" xfId="0" applyFont="1" applyFill="1" applyBorder="1" applyAlignment="1">
      <alignment vertical="center"/>
    </xf>
    <xf numFmtId="164" fontId="24" fillId="3" borderId="36" xfId="0" applyNumberFormat="1" applyFont="1" applyFill="1" applyBorder="1" applyAlignment="1">
      <alignment vertical="center"/>
    </xf>
    <xf numFmtId="9" fontId="24" fillId="3" borderId="36" xfId="4" applyFont="1" applyFill="1" applyBorder="1" applyAlignment="1" applyProtection="1">
      <alignment vertical="center"/>
    </xf>
    <xf numFmtId="164" fontId="24" fillId="3" borderId="17" xfId="0" applyNumberFormat="1" applyFont="1" applyFill="1" applyBorder="1" applyAlignment="1">
      <alignment vertical="center"/>
    </xf>
    <xf numFmtId="164" fontId="5" fillId="4" borderId="1" xfId="0" applyNumberFormat="1" applyFont="1" applyFill="1" applyBorder="1" applyAlignment="1" applyProtection="1">
      <alignment horizontal="right" vertical="center" wrapText="1"/>
      <protection locked="0"/>
    </xf>
    <xf numFmtId="165" fontId="5" fillId="0" borderId="0" xfId="0" applyNumberFormat="1" applyFont="1" applyAlignment="1">
      <alignment vertical="center" wrapText="1"/>
    </xf>
    <xf numFmtId="164" fontId="5" fillId="3" borderId="72" xfId="0" applyNumberFormat="1" applyFont="1" applyFill="1" applyBorder="1" applyAlignment="1">
      <alignment horizontal="right" vertical="center" wrapText="1"/>
    </xf>
    <xf numFmtId="49" fontId="0" fillId="0" borderId="51" xfId="0" applyNumberFormat="1" applyBorder="1" applyAlignment="1">
      <alignment horizontal="left" vertical="center" wrapText="1"/>
    </xf>
    <xf numFmtId="49" fontId="0" fillId="0" borderId="50" xfId="0" applyNumberFormat="1" applyBorder="1" applyAlignment="1">
      <alignment horizontal="left" vertical="center" wrapText="1"/>
    </xf>
    <xf numFmtId="0" fontId="0" fillId="0" borderId="50" xfId="0" applyBorder="1" applyAlignment="1">
      <alignment vertical="center" wrapText="1"/>
    </xf>
    <xf numFmtId="0" fontId="0" fillId="0" borderId="47" xfId="0" applyBorder="1" applyAlignment="1">
      <alignment vertical="center" wrapText="1"/>
    </xf>
    <xf numFmtId="0" fontId="2" fillId="0" borderId="30" xfId="0" applyFont="1" applyBorder="1" applyAlignment="1">
      <alignment vertical="center" wrapText="1"/>
    </xf>
    <xf numFmtId="49" fontId="17" fillId="0" borderId="14" xfId="0" applyNumberFormat="1" applyFont="1" applyBorder="1" applyAlignment="1">
      <alignment horizontal="left" vertical="center"/>
    </xf>
    <xf numFmtId="0" fontId="5" fillId="0" borderId="14" xfId="0" applyFont="1" applyBorder="1" applyAlignment="1">
      <alignment horizontal="right" vertical="center" wrapText="1"/>
    </xf>
    <xf numFmtId="0" fontId="8" fillId="0" borderId="30" xfId="0" applyFont="1" applyBorder="1" applyAlignment="1">
      <alignment vertical="center" wrapText="1"/>
    </xf>
    <xf numFmtId="0" fontId="5" fillId="0" borderId="24" xfId="0" applyFont="1" applyBorder="1" applyAlignment="1">
      <alignment horizontal="right" vertical="center" wrapText="1"/>
    </xf>
    <xf numFmtId="0" fontId="5" fillId="0" borderId="45" xfId="0" applyFont="1" applyBorder="1" applyAlignment="1">
      <alignment vertical="center" wrapText="1"/>
    </xf>
    <xf numFmtId="0" fontId="5" fillId="0" borderId="45" xfId="0" applyFont="1" applyBorder="1" applyAlignment="1">
      <alignment horizontal="right" vertical="center" wrapText="1"/>
    </xf>
    <xf numFmtId="0" fontId="8" fillId="0" borderId="45" xfId="0" applyFont="1" applyBorder="1" applyAlignment="1">
      <alignment vertical="center" wrapText="1"/>
    </xf>
    <xf numFmtId="0" fontId="8" fillId="0" borderId="25" xfId="0" applyFont="1" applyBorder="1" applyAlignment="1">
      <alignment vertical="center" wrapText="1"/>
    </xf>
    <xf numFmtId="49" fontId="3" fillId="4" borderId="50" xfId="0" applyNumberFormat="1" applyFont="1" applyFill="1" applyBorder="1" applyAlignment="1" applyProtection="1">
      <alignment horizontal="left" vertical="top" wrapText="1"/>
      <protection locked="0"/>
    </xf>
    <xf numFmtId="49" fontId="3" fillId="4" borderId="47" xfId="0" applyNumberFormat="1" applyFont="1" applyFill="1" applyBorder="1" applyAlignment="1" applyProtection="1">
      <alignment horizontal="left" vertical="top" wrapText="1"/>
      <protection locked="0"/>
    </xf>
    <xf numFmtId="49" fontId="2" fillId="4" borderId="45" xfId="0" applyNumberFormat="1" applyFont="1" applyFill="1" applyBorder="1" applyAlignment="1">
      <alignment horizontal="center" vertical="top" wrapText="1"/>
    </xf>
    <xf numFmtId="0" fontId="5" fillId="6" borderId="58" xfId="0" applyFont="1" applyFill="1" applyBorder="1" applyAlignment="1">
      <alignment horizontal="center" wrapText="1"/>
    </xf>
    <xf numFmtId="0" fontId="5" fillId="6" borderId="56" xfId="0" applyFont="1" applyFill="1" applyBorder="1" applyAlignment="1">
      <alignment horizontal="center" wrapText="1"/>
    </xf>
    <xf numFmtId="164" fontId="0" fillId="3" borderId="7" xfId="0" applyNumberFormat="1" applyFill="1" applyBorder="1" applyAlignment="1">
      <alignment horizontal="right" vertical="top" wrapText="1"/>
    </xf>
    <xf numFmtId="0" fontId="24" fillId="3" borderId="41" xfId="0" applyFont="1" applyFill="1" applyBorder="1" applyAlignment="1">
      <alignment horizontal="left" vertical="center" wrapText="1"/>
    </xf>
    <xf numFmtId="0" fontId="24" fillId="3" borderId="58" xfId="0" applyFont="1" applyFill="1" applyBorder="1" applyAlignment="1">
      <alignment horizontal="right" vertical="center" wrapText="1"/>
    </xf>
    <xf numFmtId="164" fontId="24" fillId="3" borderId="58" xfId="0" applyNumberFormat="1" applyFont="1" applyFill="1" applyBorder="1" applyAlignment="1">
      <alignment horizontal="right" vertical="center" wrapText="1"/>
    </xf>
    <xf numFmtId="0" fontId="24" fillId="3" borderId="58" xfId="0" applyFont="1" applyFill="1" applyBorder="1" applyAlignment="1">
      <alignment horizontal="left" vertical="center" wrapText="1"/>
    </xf>
    <xf numFmtId="9" fontId="24" fillId="3" borderId="58" xfId="4" applyFont="1" applyFill="1" applyBorder="1" applyAlignment="1" applyProtection="1">
      <alignment horizontal="right" vertical="center" wrapText="1"/>
    </xf>
    <xf numFmtId="164" fontId="24" fillId="3" borderId="56" xfId="0" applyNumberFormat="1" applyFont="1" applyFill="1" applyBorder="1" applyAlignment="1">
      <alignment horizontal="right" vertical="center" wrapText="1"/>
    </xf>
    <xf numFmtId="165" fontId="5" fillId="6" borderId="54" xfId="0" applyNumberFormat="1" applyFont="1" applyFill="1" applyBorder="1" applyAlignment="1">
      <alignment horizontal="center" wrapText="1"/>
    </xf>
    <xf numFmtId="0" fontId="24" fillId="3" borderId="48" xfId="0" applyFont="1" applyFill="1" applyBorder="1" applyAlignment="1">
      <alignment horizontal="left" vertical="top" wrapText="1"/>
    </xf>
    <xf numFmtId="1" fontId="24" fillId="3" borderId="62" xfId="0" applyNumberFormat="1" applyFont="1" applyFill="1" applyBorder="1" applyAlignment="1">
      <alignment horizontal="center" vertical="top" wrapText="1"/>
    </xf>
    <xf numFmtId="164" fontId="24" fillId="3" borderId="62" xfId="0" applyNumberFormat="1" applyFont="1" applyFill="1" applyBorder="1" applyAlignment="1">
      <alignment horizontal="right" vertical="top" wrapText="1"/>
    </xf>
    <xf numFmtId="0" fontId="24" fillId="3" borderId="62" xfId="0" applyFont="1" applyFill="1" applyBorder="1" applyAlignment="1">
      <alignment horizontal="left" vertical="top" wrapText="1"/>
    </xf>
    <xf numFmtId="9" fontId="24" fillId="3" borderId="62" xfId="0" applyNumberFormat="1" applyFont="1" applyFill="1" applyBorder="1" applyAlignment="1">
      <alignment horizontal="right" vertical="top" wrapText="1"/>
    </xf>
    <xf numFmtId="164" fontId="24" fillId="3" borderId="60" xfId="0" applyNumberFormat="1" applyFont="1" applyFill="1" applyBorder="1" applyAlignment="1">
      <alignment horizontal="right" vertical="top" wrapText="1"/>
    </xf>
    <xf numFmtId="0" fontId="24" fillId="3" borderId="18" xfId="0" applyFont="1" applyFill="1" applyBorder="1" applyAlignment="1">
      <alignment horizontal="left" vertical="top" wrapText="1"/>
    </xf>
    <xf numFmtId="1" fontId="24" fillId="3" borderId="36" xfId="0" applyNumberFormat="1" applyFont="1" applyFill="1" applyBorder="1" applyAlignment="1">
      <alignment horizontal="center" vertical="top" wrapText="1"/>
    </xf>
    <xf numFmtId="164" fontId="24" fillId="3" borderId="36" xfId="0" applyNumberFormat="1" applyFont="1" applyFill="1" applyBorder="1" applyAlignment="1">
      <alignment horizontal="right" vertical="top" wrapText="1"/>
    </xf>
    <xf numFmtId="0" fontId="24" fillId="3" borderId="36" xfId="0" applyFont="1" applyFill="1" applyBorder="1" applyAlignment="1">
      <alignment horizontal="left" vertical="top" wrapText="1"/>
    </xf>
    <xf numFmtId="9" fontId="24" fillId="3" borderId="36" xfId="0" applyNumberFormat="1" applyFont="1" applyFill="1" applyBorder="1" applyAlignment="1">
      <alignment horizontal="right" vertical="top" wrapText="1"/>
    </xf>
    <xf numFmtId="164" fontId="24" fillId="3" borderId="17" xfId="0" applyNumberFormat="1" applyFont="1" applyFill="1" applyBorder="1" applyAlignment="1">
      <alignment horizontal="right" vertical="top" wrapText="1"/>
    </xf>
    <xf numFmtId="49" fontId="3" fillId="0" borderId="50" xfId="0" applyNumberFormat="1" applyFont="1" applyBorder="1" applyAlignment="1">
      <alignment vertical="top" wrapText="1"/>
    </xf>
    <xf numFmtId="49" fontId="3" fillId="0" borderId="50" xfId="0" applyNumberFormat="1" applyFont="1" applyBorder="1" applyAlignment="1" applyProtection="1">
      <alignment horizontal="left" vertical="top" wrapText="1"/>
      <protection locked="0"/>
    </xf>
    <xf numFmtId="49" fontId="3" fillId="0" borderId="47" xfId="0" applyNumberFormat="1" applyFont="1" applyBorder="1" applyAlignment="1" applyProtection="1">
      <alignment horizontal="left" vertical="top" wrapText="1"/>
      <protection locked="0"/>
    </xf>
    <xf numFmtId="0" fontId="2" fillId="0" borderId="24" xfId="0" applyFont="1" applyBorder="1" applyAlignment="1">
      <alignment vertical="top" wrapText="1"/>
    </xf>
    <xf numFmtId="49" fontId="2" fillId="0" borderId="45" xfId="0" applyNumberFormat="1" applyFont="1" applyBorder="1" applyAlignment="1">
      <alignment horizontal="left" vertical="top" wrapText="1"/>
    </xf>
    <xf numFmtId="49" fontId="2" fillId="0" borderId="45" xfId="0" applyNumberFormat="1" applyFont="1" applyBorder="1" applyAlignment="1">
      <alignment horizontal="center" vertical="top" wrapText="1"/>
    </xf>
    <xf numFmtId="164" fontId="2" fillId="0" borderId="45" xfId="0" applyNumberFormat="1" applyFont="1" applyBorder="1" applyAlignment="1">
      <alignment horizontal="right" vertical="top" wrapText="1"/>
    </xf>
    <xf numFmtId="165" fontId="2" fillId="0" borderId="45" xfId="0" applyNumberFormat="1" applyFont="1" applyBorder="1" applyAlignment="1">
      <alignment horizontal="right" vertical="top" wrapText="1"/>
    </xf>
    <xf numFmtId="1" fontId="2" fillId="0" borderId="45" xfId="0" applyNumberFormat="1" applyFont="1" applyBorder="1" applyAlignment="1">
      <alignment horizontal="center" vertical="top" wrapText="1"/>
    </xf>
    <xf numFmtId="164" fontId="4" fillId="3" borderId="62" xfId="0" applyNumberFormat="1" applyFont="1" applyFill="1" applyBorder="1" applyAlignment="1">
      <alignment horizontal="center" vertical="center" wrapText="1"/>
    </xf>
    <xf numFmtId="165" fontId="5" fillId="3" borderId="63" xfId="0" applyNumberFormat="1" applyFont="1" applyFill="1" applyBorder="1" applyAlignment="1">
      <alignment horizontal="right" vertical="center" wrapText="1"/>
    </xf>
    <xf numFmtId="165" fontId="5" fillId="3" borderId="67" xfId="0" applyNumberFormat="1" applyFont="1" applyFill="1" applyBorder="1" applyAlignment="1">
      <alignment horizontal="right" vertical="center" wrapText="1"/>
    </xf>
    <xf numFmtId="165" fontId="5" fillId="3" borderId="68" xfId="0" applyNumberFormat="1" applyFont="1" applyFill="1" applyBorder="1" applyAlignment="1">
      <alignment horizontal="right" vertical="center" wrapText="1"/>
    </xf>
    <xf numFmtId="49" fontId="0" fillId="5" borderId="24" xfId="0" applyNumberFormat="1" applyFill="1" applyBorder="1" applyAlignment="1">
      <alignment horizontal="left" vertical="center" wrapText="1"/>
    </xf>
    <xf numFmtId="49" fontId="0" fillId="5" borderId="45" xfId="0" applyNumberFormat="1" applyFill="1" applyBorder="1" applyAlignment="1">
      <alignment horizontal="left" vertical="center" wrapText="1"/>
    </xf>
    <xf numFmtId="0" fontId="0" fillId="5" borderId="45" xfId="0" applyFill="1" applyBorder="1" applyAlignment="1">
      <alignment vertical="center" wrapText="1"/>
    </xf>
    <xf numFmtId="0" fontId="8" fillId="5" borderId="25" xfId="0" applyFont="1" applyFill="1" applyBorder="1" applyAlignment="1">
      <alignment vertical="center" wrapText="1"/>
    </xf>
    <xf numFmtId="49" fontId="3" fillId="0" borderId="50" xfId="0" applyNumberFormat="1" applyFont="1" applyBorder="1" applyAlignment="1">
      <alignment horizontal="center" vertical="top" wrapText="1"/>
    </xf>
    <xf numFmtId="49" fontId="3" fillId="0" borderId="47" xfId="0" applyNumberFormat="1" applyFont="1" applyBorder="1" applyAlignment="1">
      <alignment horizontal="center" vertical="top" wrapText="1"/>
    </xf>
    <xf numFmtId="0" fontId="2" fillId="0" borderId="14" xfId="0" applyFont="1" applyBorder="1" applyAlignment="1">
      <alignment vertical="top" wrapText="1"/>
    </xf>
    <xf numFmtId="0" fontId="8" fillId="0" borderId="0" xfId="0" applyFont="1" applyAlignment="1">
      <alignment horizontal="left" vertical="top" wrapText="1"/>
    </xf>
    <xf numFmtId="0" fontId="8" fillId="0" borderId="30" xfId="0" applyFont="1" applyBorder="1" applyAlignment="1">
      <alignment horizontal="center" vertical="top" wrapText="1"/>
    </xf>
    <xf numFmtId="0" fontId="2" fillId="0" borderId="45" xfId="0" applyFont="1" applyBorder="1" applyAlignment="1">
      <alignment vertical="top" wrapText="1"/>
    </xf>
    <xf numFmtId="165" fontId="4" fillId="0" borderId="45" xfId="0" applyNumberFormat="1" applyFont="1" applyBorder="1" applyAlignment="1" applyProtection="1">
      <alignment horizontal="center" vertical="top" wrapText="1"/>
      <protection locked="0"/>
    </xf>
    <xf numFmtId="165" fontId="4" fillId="0" borderId="25" xfId="0" applyNumberFormat="1" applyFont="1" applyBorder="1" applyAlignment="1" applyProtection="1">
      <alignment horizontal="center" vertical="top" wrapText="1"/>
      <protection locked="0"/>
    </xf>
    <xf numFmtId="0" fontId="25" fillId="6" borderId="41" xfId="0" applyFont="1" applyFill="1" applyBorder="1" applyAlignment="1">
      <alignment horizontal="center" vertical="center" wrapText="1"/>
    </xf>
    <xf numFmtId="0" fontId="25" fillId="6" borderId="54" xfId="0" applyFont="1" applyFill="1" applyBorder="1" applyAlignment="1">
      <alignment horizontal="center" wrapText="1"/>
    </xf>
    <xf numFmtId="0" fontId="25" fillId="6" borderId="54" xfId="0" applyFont="1" applyFill="1" applyBorder="1" applyAlignment="1">
      <alignment horizontal="center" vertical="center" wrapText="1"/>
    </xf>
    <xf numFmtId="165" fontId="25" fillId="6" borderId="54" xfId="0" applyNumberFormat="1" applyFont="1" applyFill="1" applyBorder="1" applyAlignment="1" applyProtection="1">
      <alignment horizontal="center" vertical="center" wrapText="1"/>
      <protection locked="0"/>
    </xf>
    <xf numFmtId="164" fontId="25" fillId="6" borderId="54" xfId="0" applyNumberFormat="1" applyFont="1" applyFill="1" applyBorder="1" applyAlignment="1">
      <alignment horizontal="center" wrapText="1"/>
    </xf>
    <xf numFmtId="0" fontId="23" fillId="3" borderId="41" xfId="0" applyFont="1" applyFill="1" applyBorder="1" applyAlignment="1">
      <alignment horizontal="left" vertical="top" wrapText="1"/>
    </xf>
    <xf numFmtId="0" fontId="23" fillId="3" borderId="54" xfId="0" applyFont="1" applyFill="1" applyBorder="1" applyAlignment="1">
      <alignment horizontal="left" vertical="top" wrapText="1"/>
    </xf>
    <xf numFmtId="0" fontId="24" fillId="3" borderId="54" xfId="0" applyFont="1" applyFill="1" applyBorder="1" applyAlignment="1">
      <alignment vertical="top" wrapText="1"/>
    </xf>
    <xf numFmtId="165" fontId="23" fillId="3" borderId="54" xfId="0" applyNumberFormat="1" applyFont="1" applyFill="1" applyBorder="1" applyAlignment="1">
      <alignment horizontal="right" vertical="top" wrapText="1"/>
    </xf>
    <xf numFmtId="9" fontId="23" fillId="3" borderId="54" xfId="4" applyFont="1" applyFill="1" applyBorder="1" applyAlignment="1" applyProtection="1">
      <alignment horizontal="right" vertical="top" wrapText="1"/>
    </xf>
    <xf numFmtId="164" fontId="23" fillId="3" borderId="52" xfId="0" applyNumberFormat="1" applyFont="1" applyFill="1" applyBorder="1" applyAlignment="1">
      <alignment horizontal="right" vertical="top" wrapText="1"/>
    </xf>
    <xf numFmtId="0" fontId="3" fillId="0" borderId="47" xfId="0" applyFont="1" applyBorder="1" applyAlignment="1" applyProtection="1">
      <alignment vertical="top" wrapText="1"/>
      <protection locked="0"/>
    </xf>
    <xf numFmtId="0" fontId="12" fillId="0" borderId="30" xfId="0" applyFont="1" applyBorder="1" applyAlignment="1" applyProtection="1">
      <alignment vertical="center" wrapText="1"/>
      <protection locked="0"/>
    </xf>
    <xf numFmtId="0" fontId="2" fillId="0" borderId="30" xfId="0" applyFont="1" applyBorder="1" applyAlignment="1" applyProtection="1">
      <alignment vertical="top" wrapText="1"/>
      <protection locked="0"/>
    </xf>
    <xf numFmtId="0" fontId="8" fillId="0" borderId="45" xfId="0" applyFont="1" applyBorder="1" applyAlignment="1">
      <alignment horizontal="left" vertical="top" wrapText="1"/>
    </xf>
    <xf numFmtId="0" fontId="8" fillId="0" borderId="45" xfId="0" applyFont="1" applyBorder="1" applyAlignment="1">
      <alignment horizontal="center" vertical="top" wrapText="1"/>
    </xf>
    <xf numFmtId="1" fontId="2" fillId="0" borderId="7" xfId="0" applyNumberFormat="1" applyFont="1" applyBorder="1" applyAlignment="1" applyProtection="1">
      <alignment horizontal="center" vertical="top" wrapText="1"/>
      <protection locked="0"/>
    </xf>
    <xf numFmtId="164" fontId="24" fillId="3" borderId="16" xfId="1" applyNumberFormat="1" applyFont="1" applyFill="1" applyBorder="1" applyAlignment="1" applyProtection="1">
      <alignment horizontal="right" vertical="top" wrapText="1"/>
    </xf>
    <xf numFmtId="1" fontId="23" fillId="3" borderId="18" xfId="0" applyNumberFormat="1" applyFont="1" applyFill="1" applyBorder="1" applyAlignment="1">
      <alignment horizontal="left" vertical="top" wrapText="1"/>
    </xf>
    <xf numFmtId="1" fontId="24" fillId="3" borderId="36" xfId="0" applyNumberFormat="1" applyFont="1" applyFill="1" applyBorder="1" applyAlignment="1">
      <alignment horizontal="left" vertical="top" wrapText="1"/>
    </xf>
    <xf numFmtId="1" fontId="24" fillId="3" borderId="36" xfId="0" applyNumberFormat="1" applyFont="1" applyFill="1" applyBorder="1" applyAlignment="1">
      <alignment vertical="top" wrapText="1"/>
    </xf>
    <xf numFmtId="164" fontId="24" fillId="3" borderId="36" xfId="1" applyNumberFormat="1" applyFont="1" applyFill="1" applyBorder="1" applyAlignment="1">
      <alignment horizontal="right" vertical="top" wrapText="1"/>
    </xf>
    <xf numFmtId="9" fontId="24" fillId="3" borderId="36" xfId="4" applyFont="1" applyFill="1" applyBorder="1" applyAlignment="1" applyProtection="1">
      <alignment horizontal="right" vertical="top" wrapText="1"/>
    </xf>
    <xf numFmtId="164" fontId="24" fillId="3" borderId="17" xfId="1" applyNumberFormat="1" applyFont="1" applyFill="1" applyBorder="1" applyAlignment="1" applyProtection="1">
      <alignment horizontal="right" vertical="top" wrapText="1"/>
    </xf>
    <xf numFmtId="9" fontId="2" fillId="0" borderId="1" xfId="4" applyFont="1" applyBorder="1" applyAlignment="1" applyProtection="1">
      <alignment horizontal="right" vertical="top" wrapText="1"/>
      <protection locked="0"/>
    </xf>
    <xf numFmtId="0" fontId="2" fillId="0" borderId="48" xfId="0" applyFont="1" applyBorder="1" applyAlignment="1" applyProtection="1">
      <alignment vertical="top" wrapText="1"/>
      <protection locked="0"/>
    </xf>
    <xf numFmtId="0" fontId="2" fillId="0" borderId="62" xfId="0" applyFont="1" applyBorder="1" applyAlignment="1" applyProtection="1">
      <alignment vertical="top" wrapText="1"/>
      <protection locked="0"/>
    </xf>
    <xf numFmtId="1" fontId="2" fillId="0" borderId="62" xfId="0" applyNumberFormat="1" applyFont="1" applyBorder="1" applyAlignment="1" applyProtection="1">
      <alignment horizontal="center" vertical="top" wrapText="1"/>
      <protection locked="0"/>
    </xf>
    <xf numFmtId="9" fontId="2" fillId="0" borderId="62" xfId="4" applyFont="1" applyBorder="1" applyAlignment="1" applyProtection="1">
      <alignment horizontal="right" vertical="top" wrapText="1"/>
      <protection locked="0"/>
    </xf>
    <xf numFmtId="164" fontId="2" fillId="3" borderId="60" xfId="4" applyNumberFormat="1" applyFont="1" applyFill="1" applyBorder="1" applyAlignment="1" applyProtection="1">
      <alignment horizontal="right" vertical="top" wrapText="1"/>
    </xf>
    <xf numFmtId="164" fontId="2" fillId="3" borderId="16" xfId="4" applyNumberFormat="1" applyFont="1" applyFill="1" applyBorder="1" applyAlignment="1" applyProtection="1">
      <alignment horizontal="right" vertical="top" wrapText="1"/>
    </xf>
    <xf numFmtId="0" fontId="2" fillId="0" borderId="36" xfId="0" applyFont="1" applyBorder="1" applyAlignment="1" applyProtection="1">
      <alignment vertical="top" wrapText="1"/>
      <protection locked="0"/>
    </xf>
    <xf numFmtId="164" fontId="2" fillId="4" borderId="36" xfId="1" applyNumberFormat="1" applyFont="1" applyFill="1" applyBorder="1" applyAlignment="1" applyProtection="1">
      <alignment horizontal="right" vertical="center" wrapText="1"/>
      <protection locked="0"/>
    </xf>
    <xf numFmtId="1" fontId="2" fillId="0" borderId="36" xfId="0" applyNumberFormat="1" applyFont="1" applyBorder="1" applyAlignment="1" applyProtection="1">
      <alignment horizontal="center" vertical="top" wrapText="1"/>
      <protection locked="0"/>
    </xf>
    <xf numFmtId="164" fontId="2" fillId="3" borderId="17" xfId="4" applyNumberFormat="1" applyFont="1" applyFill="1" applyBorder="1" applyAlignment="1" applyProtection="1">
      <alignment horizontal="right" vertical="top" wrapText="1"/>
    </xf>
    <xf numFmtId="49" fontId="2" fillId="0" borderId="0" xfId="0" applyNumberFormat="1" applyFont="1" applyAlignment="1">
      <alignment horizontal="left" vertical="top" wrapText="1"/>
    </xf>
    <xf numFmtId="165" fontId="2" fillId="0" borderId="0" xfId="0" applyNumberFormat="1" applyFont="1" applyAlignment="1">
      <alignment horizontal="right" vertical="top" wrapText="1"/>
    </xf>
    <xf numFmtId="165" fontId="3" fillId="0" borderId="50" xfId="0" applyNumberFormat="1" applyFont="1" applyBorder="1" applyAlignment="1">
      <alignment horizontal="right" vertical="top" wrapText="1"/>
    </xf>
    <xf numFmtId="9" fontId="3" fillId="0" borderId="47" xfId="4" applyFont="1" applyBorder="1" applyAlignment="1">
      <alignment vertical="top" wrapText="1"/>
    </xf>
    <xf numFmtId="9" fontId="2" fillId="0" borderId="30" xfId="4" applyFont="1" applyBorder="1" applyAlignment="1">
      <alignment vertical="top" wrapText="1"/>
    </xf>
    <xf numFmtId="1" fontId="2" fillId="4" borderId="7" xfId="0" applyNumberFormat="1" applyFont="1" applyFill="1" applyBorder="1" applyAlignment="1" applyProtection="1">
      <alignment vertical="top" wrapText="1"/>
      <protection locked="0"/>
    </xf>
    <xf numFmtId="1" fontId="2" fillId="4" borderId="10" xfId="0" applyNumberFormat="1" applyFont="1" applyFill="1" applyBorder="1" applyAlignment="1" applyProtection="1">
      <alignment vertical="top" wrapText="1"/>
      <protection locked="0"/>
    </xf>
    <xf numFmtId="164" fontId="2" fillId="3" borderId="71" xfId="4" applyNumberFormat="1" applyFont="1" applyFill="1" applyBorder="1" applyAlignment="1" applyProtection="1">
      <alignment wrapText="1"/>
    </xf>
    <xf numFmtId="9" fontId="25" fillId="6" borderId="54" xfId="4" applyFont="1" applyFill="1" applyBorder="1" applyAlignment="1">
      <alignment horizontal="center" wrapText="1"/>
    </xf>
    <xf numFmtId="165" fontId="2" fillId="0" borderId="45" xfId="0" applyNumberFormat="1" applyFont="1" applyBorder="1" applyAlignment="1">
      <alignment horizontal="left" vertical="top" wrapText="1"/>
    </xf>
    <xf numFmtId="1" fontId="2" fillId="0" borderId="45" xfId="0" applyNumberFormat="1" applyFont="1" applyBorder="1" applyAlignment="1">
      <alignment horizontal="left" vertical="top" wrapText="1"/>
    </xf>
    <xf numFmtId="1" fontId="2" fillId="0" borderId="25" xfId="0" applyNumberFormat="1" applyFont="1" applyBorder="1" applyAlignment="1">
      <alignment horizontal="left" vertical="top" wrapText="1"/>
    </xf>
    <xf numFmtId="9" fontId="25" fillId="6" borderId="52" xfId="4" applyFont="1" applyFill="1" applyBorder="1" applyAlignment="1">
      <alignment horizontal="center" wrapText="1"/>
    </xf>
    <xf numFmtId="0" fontId="23" fillId="3" borderId="48" xfId="0" applyFont="1" applyFill="1" applyBorder="1" applyAlignment="1">
      <alignment horizontal="left" vertical="top" wrapText="1"/>
    </xf>
    <xf numFmtId="0" fontId="23" fillId="3" borderId="61" xfId="0" applyFont="1" applyFill="1" applyBorder="1" applyAlignment="1">
      <alignment horizontal="left" vertical="top" wrapText="1"/>
    </xf>
    <xf numFmtId="1" fontId="24" fillId="3" borderId="62" xfId="0" applyNumberFormat="1" applyFont="1" applyFill="1" applyBorder="1" applyAlignment="1">
      <alignment horizontal="left" vertical="top" wrapText="1"/>
    </xf>
    <xf numFmtId="10" fontId="24" fillId="3" borderId="62" xfId="0" applyNumberFormat="1" applyFont="1" applyFill="1" applyBorder="1" applyAlignment="1">
      <alignment horizontal="right" vertical="top" wrapText="1"/>
    </xf>
    <xf numFmtId="0" fontId="23" fillId="3" borderId="18" xfId="0" applyFont="1" applyFill="1" applyBorder="1" applyAlignment="1">
      <alignment horizontal="left" vertical="top" wrapText="1"/>
    </xf>
    <xf numFmtId="0" fontId="23" fillId="3" borderId="57" xfId="0" applyFont="1" applyFill="1" applyBorder="1" applyAlignment="1">
      <alignment horizontal="left" vertical="top" wrapText="1"/>
    </xf>
    <xf numFmtId="10" fontId="24" fillId="3" borderId="36" xfId="0" applyNumberFormat="1" applyFont="1" applyFill="1" applyBorder="1" applyAlignment="1">
      <alignment horizontal="right" vertical="top" wrapText="1"/>
    </xf>
    <xf numFmtId="0" fontId="2" fillId="4" borderId="48" xfId="0" applyFont="1" applyFill="1" applyBorder="1" applyAlignment="1" applyProtection="1">
      <alignment vertical="top" wrapText="1"/>
      <protection locked="0"/>
    </xf>
    <xf numFmtId="0" fontId="2" fillId="4" borderId="61" xfId="0" applyFont="1" applyFill="1" applyBorder="1" applyAlignment="1" applyProtection="1">
      <alignment vertical="top" wrapText="1"/>
      <protection locked="0"/>
    </xf>
    <xf numFmtId="1" fontId="2" fillId="4" borderId="62" xfId="0" applyNumberFormat="1" applyFont="1" applyFill="1" applyBorder="1" applyAlignment="1" applyProtection="1">
      <alignment horizontal="center" vertical="top" wrapText="1"/>
      <protection locked="0"/>
    </xf>
    <xf numFmtId="1" fontId="2" fillId="4" borderId="63" xfId="0" applyNumberFormat="1" applyFont="1" applyFill="1" applyBorder="1" applyAlignment="1" applyProtection="1">
      <alignment horizontal="center" vertical="top" wrapText="1"/>
      <protection locked="0"/>
    </xf>
    <xf numFmtId="164" fontId="2" fillId="3" borderId="60" xfId="0" applyNumberFormat="1" applyFont="1" applyFill="1" applyBorder="1" applyAlignment="1">
      <alignment horizontal="right" vertical="top" wrapText="1"/>
    </xf>
    <xf numFmtId="164" fontId="2" fillId="4" borderId="21" xfId="0" applyNumberFormat="1" applyFont="1" applyFill="1" applyBorder="1" applyAlignment="1" applyProtection="1">
      <alignment horizontal="right" vertical="top" wrapText="1"/>
      <protection locked="0"/>
    </xf>
    <xf numFmtId="9" fontId="2" fillId="0" borderId="21" xfId="4" applyFont="1" applyBorder="1" applyAlignment="1" applyProtection="1">
      <alignment horizontal="right" vertical="top" wrapText="1"/>
      <protection locked="0"/>
    </xf>
    <xf numFmtId="0" fontId="3" fillId="0" borderId="50" xfId="0" applyFont="1" applyBorder="1" applyAlignment="1">
      <alignment horizontal="left" wrapText="1"/>
    </xf>
    <xf numFmtId="49" fontId="5" fillId="0" borderId="24" xfId="0" applyNumberFormat="1" applyFont="1" applyBorder="1" applyAlignment="1">
      <alignment horizontal="center" vertical="top" wrapText="1"/>
    </xf>
    <xf numFmtId="49" fontId="5" fillId="0" borderId="45" xfId="0" applyNumberFormat="1" applyFont="1" applyBorder="1" applyAlignment="1">
      <alignment horizontal="center" vertical="top" wrapText="1"/>
    </xf>
    <xf numFmtId="0" fontId="5" fillId="0" borderId="45" xfId="0" applyFont="1" applyBorder="1" applyAlignment="1">
      <alignment horizontal="left" wrapText="1"/>
    </xf>
    <xf numFmtId="49" fontId="5" fillId="0" borderId="25" xfId="0" applyNumberFormat="1" applyFont="1" applyBorder="1" applyAlignment="1">
      <alignment horizontal="left" vertical="top" wrapText="1"/>
    </xf>
    <xf numFmtId="0" fontId="25" fillId="6" borderId="54" xfId="0" applyFont="1" applyFill="1" applyBorder="1" applyAlignment="1">
      <alignment horizontal="right" wrapText="1"/>
    </xf>
    <xf numFmtId="0" fontId="20" fillId="3" borderId="48" xfId="0" applyFont="1" applyFill="1" applyBorder="1" applyAlignment="1">
      <alignment horizontal="center" wrapText="1"/>
    </xf>
    <xf numFmtId="164" fontId="20" fillId="3" borderId="62" xfId="0" applyNumberFormat="1" applyFont="1" applyFill="1" applyBorder="1" applyAlignment="1">
      <alignment horizontal="right" wrapText="1"/>
    </xf>
    <xf numFmtId="10" fontId="20" fillId="3" borderId="62" xfId="0" applyNumberFormat="1" applyFont="1" applyFill="1" applyBorder="1" applyAlignment="1">
      <alignment horizontal="center" wrapText="1"/>
    </xf>
    <xf numFmtId="164" fontId="20" fillId="3" borderId="62" xfId="4" applyNumberFormat="1" applyFont="1" applyFill="1" applyBorder="1" applyAlignment="1" applyProtection="1">
      <alignment horizontal="right" wrapText="1"/>
    </xf>
    <xf numFmtId="0" fontId="20" fillId="3" borderId="18" xfId="0" applyFont="1" applyFill="1" applyBorder="1" applyAlignment="1">
      <alignment horizontal="center" wrapText="1"/>
    </xf>
    <xf numFmtId="164" fontId="20" fillId="3" borderId="36" xfId="0" applyNumberFormat="1" applyFont="1" applyFill="1" applyBorder="1" applyAlignment="1">
      <alignment horizontal="right" wrapText="1"/>
    </xf>
    <xf numFmtId="10" fontId="20" fillId="3" borderId="36" xfId="0" applyNumberFormat="1" applyFont="1" applyFill="1" applyBorder="1" applyAlignment="1">
      <alignment horizontal="center" wrapText="1"/>
    </xf>
    <xf numFmtId="164" fontId="20" fillId="3" borderId="36" xfId="4" applyNumberFormat="1" applyFont="1" applyFill="1" applyBorder="1" applyAlignment="1" applyProtection="1">
      <alignment horizontal="right" wrapText="1"/>
    </xf>
    <xf numFmtId="0" fontId="8" fillId="0" borderId="48" xfId="0" applyFont="1" applyBorder="1" applyAlignment="1" applyProtection="1">
      <alignment horizontal="center" wrapText="1"/>
      <protection locked="0"/>
    </xf>
    <xf numFmtId="164" fontId="8" fillId="0" borderId="62" xfId="1" applyNumberFormat="1" applyFont="1" applyFill="1" applyBorder="1" applyAlignment="1" applyProtection="1">
      <alignment horizontal="right" wrapText="1"/>
      <protection locked="0"/>
    </xf>
    <xf numFmtId="10" fontId="8" fillId="4" borderId="62" xfId="1" applyNumberFormat="1" applyFont="1" applyFill="1" applyBorder="1" applyAlignment="1" applyProtection="1">
      <alignment horizontal="center" wrapText="1"/>
      <protection locked="0"/>
    </xf>
    <xf numFmtId="164" fontId="8" fillId="3" borderId="62" xfId="1" applyNumberFormat="1" applyFont="1" applyFill="1" applyBorder="1" applyAlignment="1" applyProtection="1">
      <alignment horizontal="right" wrapText="1"/>
    </xf>
    <xf numFmtId="164" fontId="8" fillId="0" borderId="36" xfId="1" applyNumberFormat="1" applyFont="1" applyFill="1" applyBorder="1" applyAlignment="1" applyProtection="1">
      <alignment horizontal="right" wrapText="1"/>
      <protection locked="0"/>
    </xf>
    <xf numFmtId="0" fontId="3" fillId="0" borderId="47" xfId="0" applyFont="1" applyBorder="1" applyAlignment="1">
      <alignment vertical="top" wrapText="1"/>
    </xf>
    <xf numFmtId="0" fontId="13" fillId="0" borderId="24" xfId="0" applyFont="1" applyBorder="1" applyAlignment="1">
      <alignment horizontal="left" vertical="center" wrapText="1"/>
    </xf>
    <xf numFmtId="0" fontId="13" fillId="0" borderId="45" xfId="0" applyFont="1" applyBorder="1" applyAlignment="1">
      <alignment horizontal="left" vertical="center" wrapText="1"/>
    </xf>
    <xf numFmtId="0" fontId="2" fillId="0" borderId="45" xfId="0" applyFont="1" applyBorder="1" applyAlignment="1">
      <alignment horizontal="left" vertical="center" wrapText="1"/>
    </xf>
    <xf numFmtId="164" fontId="2" fillId="0" borderId="19" xfId="0" applyNumberFormat="1" applyFont="1" applyBorder="1" applyAlignment="1" applyProtection="1">
      <alignment horizontal="right" vertical="top" wrapText="1"/>
      <protection locked="0"/>
    </xf>
    <xf numFmtId="0" fontId="24" fillId="3" borderId="41" xfId="0" applyFont="1" applyFill="1" applyBorder="1" applyAlignment="1">
      <alignment horizontal="left" vertical="top" wrapText="1"/>
    </xf>
    <xf numFmtId="1" fontId="24" fillId="3" borderId="54" xfId="0" applyNumberFormat="1" applyFont="1" applyFill="1" applyBorder="1" applyAlignment="1">
      <alignment horizontal="left" vertical="top" wrapText="1"/>
    </xf>
    <xf numFmtId="1" fontId="24" fillId="3" borderId="54" xfId="0" applyNumberFormat="1" applyFont="1" applyFill="1" applyBorder="1" applyAlignment="1">
      <alignment horizontal="center" vertical="top" wrapText="1"/>
    </xf>
    <xf numFmtId="164" fontId="5" fillId="3" borderId="24" xfId="0" applyNumberFormat="1" applyFont="1" applyFill="1" applyBorder="1" applyAlignment="1">
      <alignment horizontal="right" vertical="center" wrapText="1"/>
    </xf>
    <xf numFmtId="164" fontId="5" fillId="3" borderId="21" xfId="0" applyNumberFormat="1" applyFont="1" applyFill="1" applyBorder="1" applyAlignment="1">
      <alignment horizontal="center" vertical="center" wrapText="1"/>
    </xf>
    <xf numFmtId="164" fontId="5" fillId="3" borderId="21" xfId="0" applyNumberFormat="1" applyFont="1" applyFill="1" applyBorder="1" applyAlignment="1">
      <alignment horizontal="right" vertical="center" wrapText="1"/>
    </xf>
    <xf numFmtId="165" fontId="5" fillId="3" borderId="21" xfId="0" applyNumberFormat="1" applyFont="1" applyFill="1" applyBorder="1" applyAlignment="1">
      <alignment horizontal="right" vertical="center" wrapText="1"/>
    </xf>
    <xf numFmtId="164" fontId="5" fillId="0" borderId="36" xfId="0" applyNumberFormat="1" applyFont="1" applyBorder="1" applyAlignment="1" applyProtection="1">
      <alignment horizontal="center" vertical="center" wrapText="1"/>
      <protection locked="0"/>
    </xf>
    <xf numFmtId="164" fontId="5" fillId="0" borderId="1" xfId="0" applyNumberFormat="1" applyFont="1" applyBorder="1" applyAlignment="1" applyProtection="1">
      <alignment horizontal="right" vertical="center" wrapText="1"/>
      <protection locked="0"/>
    </xf>
    <xf numFmtId="164" fontId="5" fillId="0" borderId="36" xfId="0" applyNumberFormat="1" applyFont="1" applyBorder="1" applyAlignment="1" applyProtection="1">
      <alignment horizontal="right" vertical="center" wrapText="1"/>
      <protection locked="0"/>
    </xf>
    <xf numFmtId="164" fontId="2" fillId="0" borderId="1" xfId="0" applyNumberFormat="1" applyFont="1" applyBorder="1" applyAlignment="1" applyProtection="1">
      <alignment horizontal="right" vertical="center" wrapText="1"/>
      <protection locked="0"/>
    </xf>
    <xf numFmtId="164" fontId="2" fillId="0" borderId="36" xfId="0" applyNumberFormat="1" applyFont="1" applyBorder="1" applyAlignment="1" applyProtection="1">
      <alignment horizontal="right" vertical="center" wrapText="1"/>
      <protection locked="0"/>
    </xf>
    <xf numFmtId="164" fontId="2" fillId="4" borderId="1" xfId="0" applyNumberFormat="1" applyFont="1" applyFill="1" applyBorder="1" applyAlignment="1" applyProtection="1">
      <alignment horizontal="right" vertical="top" wrapText="1"/>
      <protection locked="0"/>
    </xf>
    <xf numFmtId="164" fontId="2" fillId="4" borderId="23" xfId="0" applyNumberFormat="1" applyFont="1" applyFill="1" applyBorder="1" applyAlignment="1" applyProtection="1">
      <alignment horizontal="right" vertical="top" wrapText="1"/>
      <protection locked="0"/>
    </xf>
    <xf numFmtId="49" fontId="22" fillId="0" borderId="0" xfId="0" applyNumberFormat="1" applyFont="1" applyAlignment="1">
      <alignment horizontal="center" vertical="center" wrapText="1"/>
    </xf>
    <xf numFmtId="0" fontId="27" fillId="6" borderId="55" xfId="0" applyFont="1" applyFill="1" applyBorder="1" applyAlignment="1">
      <alignment horizontal="center" vertical="center" wrapText="1"/>
    </xf>
    <xf numFmtId="165" fontId="8" fillId="0" borderId="9" xfId="0" applyNumberFormat="1" applyFont="1" applyBorder="1" applyAlignment="1" applyProtection="1">
      <alignment horizontal="left" vertical="center" wrapText="1"/>
      <protection locked="0"/>
    </xf>
    <xf numFmtId="165" fontId="8" fillId="0" borderId="33" xfId="0" applyNumberFormat="1" applyFont="1" applyBorder="1" applyAlignment="1" applyProtection="1">
      <alignment horizontal="left" vertical="center" wrapText="1"/>
      <protection locked="0"/>
    </xf>
    <xf numFmtId="0" fontId="2" fillId="0" borderId="45" xfId="0" applyFont="1" applyBorder="1" applyAlignment="1" applyProtection="1">
      <alignment vertical="top" wrapText="1"/>
      <protection locked="0"/>
    </xf>
    <xf numFmtId="0" fontId="2" fillId="0" borderId="25" xfId="0" applyFont="1" applyBorder="1" applyAlignment="1" applyProtection="1">
      <alignment vertical="top" wrapText="1"/>
      <protection locked="0"/>
    </xf>
    <xf numFmtId="0" fontId="27" fillId="6" borderId="39" xfId="0" applyFont="1" applyFill="1" applyBorder="1" applyAlignment="1">
      <alignment horizontal="center" vertical="center" wrapText="1"/>
    </xf>
    <xf numFmtId="0" fontId="5" fillId="0" borderId="0" xfId="0" applyFont="1" applyAlignment="1">
      <alignment horizontal="left" vertical="center" wrapText="1"/>
    </xf>
    <xf numFmtId="49" fontId="3" fillId="0" borderId="51" xfId="0" applyNumberFormat="1" applyFont="1" applyBorder="1" applyAlignment="1">
      <alignment horizontal="left" vertical="top" wrapText="1"/>
    </xf>
    <xf numFmtId="49" fontId="3" fillId="0" borderId="50" xfId="0" applyNumberFormat="1" applyFont="1" applyBorder="1" applyAlignment="1">
      <alignment horizontal="left" vertical="top" wrapText="1"/>
    </xf>
    <xf numFmtId="165" fontId="25" fillId="6" borderId="1" xfId="0" applyNumberFormat="1" applyFont="1" applyFill="1" applyBorder="1" applyAlignment="1">
      <alignment horizontal="center" wrapText="1"/>
    </xf>
    <xf numFmtId="49" fontId="25" fillId="6" borderId="54" xfId="0" applyNumberFormat="1" applyFont="1" applyFill="1" applyBorder="1" applyAlignment="1">
      <alignment horizontal="center" wrapText="1"/>
    </xf>
    <xf numFmtId="0" fontId="25" fillId="6" borderId="58" xfId="0" applyFont="1" applyFill="1" applyBorder="1" applyAlignment="1">
      <alignment horizontal="center" wrapText="1"/>
    </xf>
    <xf numFmtId="49" fontId="3" fillId="0" borderId="47" xfId="0" applyNumberFormat="1" applyFont="1" applyBorder="1" applyAlignment="1">
      <alignment horizontal="left" vertical="top" wrapText="1"/>
    </xf>
    <xf numFmtId="10" fontId="5" fillId="3" borderId="42" xfId="4" applyNumberFormat="1" applyFont="1" applyFill="1" applyBorder="1" applyAlignment="1">
      <alignment horizontal="right" vertical="center" wrapText="1"/>
    </xf>
    <xf numFmtId="0" fontId="2" fillId="0" borderId="51" xfId="0" applyFont="1" applyBorder="1" applyAlignment="1" applyProtection="1">
      <alignment vertical="top" wrapText="1"/>
      <protection locked="0"/>
    </xf>
    <xf numFmtId="0" fontId="2" fillId="0" borderId="50" xfId="0" applyFont="1" applyBorder="1" applyAlignment="1" applyProtection="1">
      <alignment vertical="top" wrapText="1"/>
      <protection locked="0"/>
    </xf>
    <xf numFmtId="0" fontId="2" fillId="0" borderId="47" xfId="0" applyFont="1" applyBorder="1" applyAlignment="1" applyProtection="1">
      <alignment vertical="top" wrapText="1"/>
      <protection locked="0"/>
    </xf>
    <xf numFmtId="0" fontId="2" fillId="0" borderId="24" xfId="0" applyFont="1" applyBorder="1" applyAlignment="1" applyProtection="1">
      <alignment vertical="top" wrapText="1"/>
      <protection locked="0"/>
    </xf>
    <xf numFmtId="0" fontId="2" fillId="0" borderId="45" xfId="0" applyFont="1" applyBorder="1" applyAlignment="1" applyProtection="1">
      <alignment vertical="top" wrapText="1"/>
      <protection locked="0"/>
    </xf>
    <xf numFmtId="0" fontId="2" fillId="0" borderId="25" xfId="0" applyFont="1" applyBorder="1" applyAlignment="1" applyProtection="1">
      <alignment vertical="top" wrapText="1"/>
      <protection locked="0"/>
    </xf>
    <xf numFmtId="165" fontId="8" fillId="0" borderId="8" xfId="0" applyNumberFormat="1" applyFont="1" applyBorder="1" applyAlignment="1" applyProtection="1">
      <alignment horizontal="left" vertical="center" wrapText="1"/>
      <protection locked="0"/>
    </xf>
    <xf numFmtId="165" fontId="8" fillId="0" borderId="27" xfId="0" applyNumberFormat="1" applyFont="1" applyBorder="1" applyAlignment="1" applyProtection="1">
      <alignment horizontal="left" vertical="center" wrapText="1"/>
      <protection locked="0"/>
    </xf>
    <xf numFmtId="0" fontId="5" fillId="0" borderId="34" xfId="0" applyFont="1" applyBorder="1" applyAlignment="1">
      <alignment horizontal="left" vertical="center" wrapText="1"/>
    </xf>
    <xf numFmtId="0" fontId="5" fillId="0" borderId="8" xfId="0" applyFont="1" applyBorder="1" applyAlignment="1">
      <alignment horizontal="left" vertical="center" wrapText="1"/>
    </xf>
    <xf numFmtId="0" fontId="5" fillId="0" borderId="27" xfId="0" applyFont="1" applyBorder="1" applyAlignment="1">
      <alignment horizontal="left" vertical="center" wrapText="1"/>
    </xf>
    <xf numFmtId="0" fontId="5" fillId="0" borderId="2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3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8" xfId="0" applyFont="1" applyBorder="1" applyAlignment="1">
      <alignment horizontal="center" vertical="center" wrapText="1"/>
    </xf>
    <xf numFmtId="165" fontId="8" fillId="0" borderId="31" xfId="0" applyNumberFormat="1" applyFont="1" applyBorder="1" applyAlignment="1" applyProtection="1">
      <alignment horizontal="left" vertical="center" wrapText="1"/>
      <protection locked="0"/>
    </xf>
    <xf numFmtId="165" fontId="8" fillId="0" borderId="32" xfId="0" applyNumberFormat="1" applyFont="1" applyBorder="1" applyAlignment="1" applyProtection="1">
      <alignment horizontal="left" vertical="center" wrapText="1"/>
      <protection locked="0"/>
    </xf>
    <xf numFmtId="165" fontId="5" fillId="5" borderId="39" xfId="0" applyNumberFormat="1" applyFont="1" applyFill="1" applyBorder="1" applyAlignment="1">
      <alignment horizontal="right" vertical="center" wrapText="1"/>
    </xf>
    <xf numFmtId="165" fontId="5" fillId="5" borderId="55" xfId="0" applyNumberFormat="1" applyFont="1" applyFill="1" applyBorder="1" applyAlignment="1">
      <alignment horizontal="right" vertical="center" wrapText="1"/>
    </xf>
    <xf numFmtId="165" fontId="5" fillId="5" borderId="56" xfId="0" applyNumberFormat="1" applyFont="1" applyFill="1" applyBorder="1" applyAlignment="1">
      <alignment horizontal="right" vertical="center" wrapText="1"/>
    </xf>
    <xf numFmtId="49" fontId="22" fillId="0" borderId="0" xfId="0" applyNumberFormat="1" applyFont="1" applyAlignment="1">
      <alignment horizontal="center" vertical="center" wrapText="1"/>
    </xf>
    <xf numFmtId="0" fontId="18" fillId="5" borderId="51" xfId="0" applyFont="1" applyFill="1" applyBorder="1" applyAlignment="1">
      <alignment horizontal="center" vertical="center" wrapText="1"/>
    </xf>
    <xf numFmtId="0" fontId="18" fillId="5" borderId="50" xfId="0" applyFont="1" applyFill="1" applyBorder="1" applyAlignment="1">
      <alignment horizontal="center" vertical="center" wrapText="1"/>
    </xf>
    <xf numFmtId="0" fontId="18" fillId="5" borderId="47" xfId="0" applyFont="1" applyFill="1" applyBorder="1" applyAlignment="1">
      <alignment horizontal="center" vertical="center" wrapText="1"/>
    </xf>
    <xf numFmtId="0" fontId="2" fillId="5" borderId="24" xfId="0" applyFont="1" applyFill="1" applyBorder="1" applyAlignment="1">
      <alignment horizontal="left" vertical="center" wrapText="1" readingOrder="1"/>
    </xf>
    <xf numFmtId="0" fontId="10" fillId="5" borderId="45" xfId="0" applyFont="1" applyFill="1" applyBorder="1" applyAlignment="1">
      <alignment horizontal="left" vertical="center" wrapText="1" readingOrder="1"/>
    </xf>
    <xf numFmtId="0" fontId="10" fillId="5" borderId="25" xfId="0" applyFont="1" applyFill="1" applyBorder="1" applyAlignment="1">
      <alignment horizontal="left" vertical="center" wrapText="1" readingOrder="1"/>
    </xf>
    <xf numFmtId="0" fontId="5" fillId="5" borderId="39" xfId="0" applyFont="1" applyFill="1" applyBorder="1" applyAlignment="1">
      <alignment horizontal="center" vertical="center" wrapText="1"/>
    </xf>
    <xf numFmtId="0" fontId="5" fillId="5" borderId="55" xfId="0" applyFont="1" applyFill="1" applyBorder="1" applyAlignment="1">
      <alignment horizontal="center" vertical="center" wrapText="1"/>
    </xf>
    <xf numFmtId="0" fontId="5" fillId="5" borderId="56" xfId="0" applyFont="1" applyFill="1" applyBorder="1" applyAlignment="1">
      <alignment horizontal="center" vertical="center" wrapText="1"/>
    </xf>
    <xf numFmtId="0" fontId="27" fillId="6" borderId="55" xfId="0" applyFont="1" applyFill="1" applyBorder="1" applyAlignment="1">
      <alignment horizontal="center" vertical="center" wrapText="1"/>
    </xf>
    <xf numFmtId="0" fontId="27" fillId="6" borderId="56" xfId="0" applyFont="1" applyFill="1" applyBorder="1" applyAlignment="1">
      <alignment horizontal="center" vertical="center" wrapText="1"/>
    </xf>
    <xf numFmtId="165" fontId="8" fillId="0" borderId="9" xfId="0" applyNumberFormat="1" applyFont="1" applyBorder="1" applyAlignment="1" applyProtection="1">
      <alignment horizontal="left" vertical="center" wrapText="1"/>
      <protection locked="0"/>
    </xf>
    <xf numFmtId="165" fontId="8" fillId="0" borderId="33" xfId="0" applyNumberFormat="1" applyFont="1" applyBorder="1" applyAlignment="1" applyProtection="1">
      <alignment horizontal="left" vertical="center" wrapText="1"/>
      <protection locked="0"/>
    </xf>
    <xf numFmtId="0" fontId="8" fillId="0" borderId="39" xfId="0" applyFont="1" applyBorder="1" applyAlignment="1" applyProtection="1">
      <alignment horizontal="left" vertical="top" wrapText="1"/>
      <protection locked="0"/>
    </xf>
    <xf numFmtId="0" fontId="8" fillId="0" borderId="55" xfId="0" applyFont="1" applyBorder="1" applyAlignment="1" applyProtection="1">
      <alignment horizontal="left" vertical="top" wrapText="1"/>
      <protection locked="0"/>
    </xf>
    <xf numFmtId="0" fontId="8" fillId="0" borderId="56" xfId="0" applyFont="1" applyBorder="1" applyAlignment="1" applyProtection="1">
      <alignment horizontal="left" vertical="top" wrapText="1"/>
      <protection locked="0"/>
    </xf>
    <xf numFmtId="165" fontId="8" fillId="0" borderId="3" xfId="0" applyNumberFormat="1" applyFont="1" applyBorder="1" applyAlignment="1" applyProtection="1">
      <alignment horizontal="left" vertical="center" wrapText="1"/>
      <protection locked="0"/>
    </xf>
    <xf numFmtId="0" fontId="0" fillId="0" borderId="3" xfId="0" applyBorder="1" applyAlignment="1" applyProtection="1">
      <alignment horizontal="center"/>
      <protection locked="0"/>
    </xf>
    <xf numFmtId="0" fontId="0" fillId="0" borderId="8" xfId="0" applyBorder="1" applyAlignment="1" applyProtection="1">
      <alignment horizontal="center"/>
      <protection locked="0"/>
    </xf>
    <xf numFmtId="0" fontId="0" fillId="0" borderId="27" xfId="0" applyBorder="1" applyAlignment="1" applyProtection="1">
      <alignment horizontal="center"/>
      <protection locked="0"/>
    </xf>
    <xf numFmtId="165" fontId="5" fillId="0" borderId="0" xfId="0" applyNumberFormat="1" applyFont="1" applyAlignment="1">
      <alignment horizontal="center" vertical="center" wrapText="1"/>
    </xf>
    <xf numFmtId="165" fontId="5" fillId="0" borderId="30" xfId="0" applyNumberFormat="1" applyFont="1" applyBorder="1" applyAlignment="1">
      <alignment horizontal="center" vertical="center" wrapText="1"/>
    </xf>
    <xf numFmtId="0" fontId="5" fillId="0" borderId="0" xfId="0" applyFont="1" applyAlignment="1">
      <alignment horizontal="left" vertical="center" wrapText="1"/>
    </xf>
    <xf numFmtId="165" fontId="8" fillId="0" borderId="67" xfId="0" applyNumberFormat="1" applyFont="1" applyBorder="1" applyAlignment="1" applyProtection="1">
      <alignment horizontal="left" vertical="center" wrapText="1"/>
      <protection locked="0"/>
    </xf>
    <xf numFmtId="165" fontId="8" fillId="0" borderId="68" xfId="0" applyNumberFormat="1" applyFont="1" applyBorder="1" applyAlignment="1" applyProtection="1">
      <alignment horizontal="left" vertical="center" wrapText="1"/>
      <protection locked="0"/>
    </xf>
    <xf numFmtId="0" fontId="0" fillId="0" borderId="43" xfId="0" applyBorder="1" applyAlignment="1" applyProtection="1">
      <alignment horizontal="center"/>
      <protection locked="0"/>
    </xf>
    <xf numFmtId="0" fontId="0" fillId="0" borderId="31" xfId="0" applyBorder="1" applyAlignment="1" applyProtection="1">
      <alignment horizontal="center"/>
      <protection locked="0"/>
    </xf>
    <xf numFmtId="0" fontId="0" fillId="0" borderId="32" xfId="0" applyBorder="1" applyAlignment="1" applyProtection="1">
      <alignment horizontal="center"/>
      <protection locked="0"/>
    </xf>
    <xf numFmtId="165" fontId="8" fillId="3" borderId="73" xfId="0" applyNumberFormat="1" applyFont="1" applyFill="1" applyBorder="1" applyAlignment="1" applyProtection="1">
      <alignment horizontal="center" vertical="center" wrapText="1"/>
      <protection locked="0"/>
    </xf>
    <xf numFmtId="165" fontId="8" fillId="3" borderId="45" xfId="0" applyNumberFormat="1" applyFont="1" applyFill="1" applyBorder="1" applyAlignment="1" applyProtection="1">
      <alignment horizontal="center" vertical="center" wrapText="1"/>
      <protection locked="0"/>
    </xf>
    <xf numFmtId="165" fontId="8" fillId="3" borderId="25" xfId="0" applyNumberFormat="1" applyFont="1" applyFill="1" applyBorder="1" applyAlignment="1" applyProtection="1">
      <alignment horizontal="center" vertical="center" wrapText="1"/>
      <protection locked="0"/>
    </xf>
    <xf numFmtId="165" fontId="5" fillId="0" borderId="0" xfId="0" applyNumberFormat="1" applyFont="1" applyAlignment="1">
      <alignment horizontal="left" vertical="center" wrapText="1"/>
    </xf>
    <xf numFmtId="0" fontId="8" fillId="0" borderId="14" xfId="0" applyFont="1" applyBorder="1" applyAlignment="1">
      <alignment horizontal="center" vertical="center" wrapText="1"/>
    </xf>
    <xf numFmtId="0" fontId="8" fillId="0" borderId="0" xfId="0" applyFont="1" applyAlignment="1">
      <alignment horizontal="center" vertical="center" wrapText="1"/>
    </xf>
    <xf numFmtId="164" fontId="5" fillId="3" borderId="62" xfId="0" applyNumberFormat="1" applyFont="1" applyFill="1" applyBorder="1" applyAlignment="1">
      <alignment horizontal="center" vertical="center" wrapText="1"/>
    </xf>
    <xf numFmtId="164" fontId="5" fillId="3" borderId="60" xfId="0" applyNumberFormat="1" applyFont="1" applyFill="1" applyBorder="1" applyAlignment="1">
      <alignment horizontal="center" vertical="center" wrapText="1"/>
    </xf>
    <xf numFmtId="10" fontId="8" fillId="0" borderId="0" xfId="0" applyNumberFormat="1" applyFont="1" applyAlignment="1">
      <alignment horizontal="center" vertical="center" wrapText="1"/>
    </xf>
    <xf numFmtId="10" fontId="5" fillId="3" borderId="1" xfId="0" applyNumberFormat="1" applyFont="1" applyFill="1" applyBorder="1" applyAlignment="1">
      <alignment horizontal="center" vertical="center" wrapText="1"/>
    </xf>
    <xf numFmtId="10" fontId="5" fillId="3" borderId="16" xfId="0" applyNumberFormat="1" applyFont="1" applyFill="1" applyBorder="1" applyAlignment="1">
      <alignment horizontal="center" vertical="center" wrapText="1"/>
    </xf>
    <xf numFmtId="49" fontId="22" fillId="0" borderId="14" xfId="0" applyNumberFormat="1" applyFont="1" applyBorder="1" applyAlignment="1">
      <alignment horizontal="center" vertical="center" wrapText="1"/>
    </xf>
    <xf numFmtId="0" fontId="27" fillId="6" borderId="39" xfId="0" applyFont="1" applyFill="1" applyBorder="1" applyAlignment="1">
      <alignment horizontal="center" vertical="center" wrapText="1"/>
    </xf>
    <xf numFmtId="0" fontId="33" fillId="5" borderId="14" xfId="0" applyFont="1" applyFill="1" applyBorder="1" applyAlignment="1">
      <alignment horizontal="left" vertical="center" wrapText="1" readingOrder="1"/>
    </xf>
    <xf numFmtId="0" fontId="33" fillId="5" borderId="0" xfId="0" applyFont="1" applyFill="1" applyAlignment="1">
      <alignment horizontal="left" vertical="center" wrapText="1" readingOrder="1"/>
    </xf>
    <xf numFmtId="0" fontId="33" fillId="5" borderId="30" xfId="0" applyFont="1" applyFill="1" applyBorder="1" applyAlignment="1">
      <alignment horizontal="left" vertical="center" wrapText="1" readingOrder="1"/>
    </xf>
    <xf numFmtId="0" fontId="5" fillId="3" borderId="39" xfId="0" applyFont="1" applyFill="1" applyBorder="1" applyAlignment="1">
      <alignment horizontal="left" vertical="center" wrapText="1"/>
    </xf>
    <xf numFmtId="0" fontId="5" fillId="3" borderId="55" xfId="0" applyFont="1" applyFill="1" applyBorder="1" applyAlignment="1">
      <alignment horizontal="left" vertical="center" wrapText="1"/>
    </xf>
    <xf numFmtId="0" fontId="5" fillId="3" borderId="58" xfId="0" applyFont="1" applyFill="1" applyBorder="1" applyAlignment="1">
      <alignment horizontal="left" vertical="center" wrapText="1"/>
    </xf>
    <xf numFmtId="0" fontId="2" fillId="0" borderId="14" xfId="0" applyFont="1" applyBorder="1" applyAlignment="1">
      <alignment wrapText="1"/>
    </xf>
    <xf numFmtId="0" fontId="2" fillId="3" borderId="0" xfId="0" applyFont="1" applyFill="1" applyAlignment="1">
      <alignment horizontal="left" wrapText="1"/>
    </xf>
    <xf numFmtId="0" fontId="2" fillId="3" borderId="30" xfId="0" applyFont="1" applyFill="1" applyBorder="1" applyAlignment="1">
      <alignment horizontal="left" wrapText="1"/>
    </xf>
    <xf numFmtId="0" fontId="2" fillId="3" borderId="14" xfId="0" applyFont="1" applyFill="1" applyBorder="1" applyAlignment="1">
      <alignment horizontal="left" wrapText="1"/>
    </xf>
    <xf numFmtId="49" fontId="11" fillId="0" borderId="14" xfId="0" applyNumberFormat="1" applyFont="1" applyBorder="1" applyAlignment="1">
      <alignment horizontal="center" vertical="center" wrapText="1"/>
    </xf>
    <xf numFmtId="49" fontId="11" fillId="0" borderId="0" xfId="0" applyNumberFormat="1" applyFont="1" applyAlignment="1">
      <alignment horizontal="center" vertical="center" wrapText="1"/>
    </xf>
    <xf numFmtId="49" fontId="11" fillId="0" borderId="30" xfId="0" applyNumberFormat="1" applyFont="1" applyBorder="1" applyAlignment="1">
      <alignment horizontal="center" vertical="center" wrapText="1"/>
    </xf>
    <xf numFmtId="0" fontId="2" fillId="0" borderId="39" xfId="0" applyFont="1" applyBorder="1" applyAlignment="1" applyProtection="1">
      <alignment horizontal="left" vertical="top" wrapText="1"/>
      <protection locked="0"/>
    </xf>
    <xf numFmtId="0" fontId="2" fillId="0" borderId="55" xfId="0" applyFont="1" applyBorder="1" applyAlignment="1" applyProtection="1">
      <alignment horizontal="left" vertical="top" wrapText="1"/>
      <protection locked="0"/>
    </xf>
    <xf numFmtId="0" fontId="2" fillId="0" borderId="56" xfId="0" applyFont="1" applyBorder="1" applyAlignment="1" applyProtection="1">
      <alignment horizontal="left" vertical="top" wrapText="1"/>
      <protection locked="0"/>
    </xf>
    <xf numFmtId="0" fontId="23" fillId="4" borderId="14" xfId="0" applyFont="1" applyFill="1" applyBorder="1" applyAlignment="1">
      <alignment horizontal="left" vertical="center" wrapText="1"/>
    </xf>
    <xf numFmtId="0" fontId="15" fillId="4" borderId="0" xfId="0" applyFont="1" applyFill="1" applyAlignment="1">
      <alignment horizontal="left" vertical="center" wrapText="1"/>
    </xf>
    <xf numFmtId="0" fontId="15" fillId="4" borderId="30" xfId="0" applyFont="1" applyFill="1" applyBorder="1" applyAlignment="1">
      <alignment horizontal="left" vertical="center" wrapText="1"/>
    </xf>
    <xf numFmtId="0" fontId="2" fillId="4" borderId="39" xfId="0" applyFont="1" applyFill="1" applyBorder="1" applyAlignment="1" applyProtection="1">
      <alignment horizontal="left" vertical="top" wrapText="1"/>
      <protection locked="0"/>
    </xf>
    <xf numFmtId="0" fontId="2" fillId="4" borderId="55" xfId="0" applyFont="1" applyFill="1" applyBorder="1" applyAlignment="1" applyProtection="1">
      <alignment horizontal="left" vertical="top" wrapText="1"/>
      <protection locked="0"/>
    </xf>
    <xf numFmtId="0" fontId="2" fillId="4" borderId="56" xfId="0" applyFont="1" applyFill="1" applyBorder="1" applyAlignment="1" applyProtection="1">
      <alignment horizontal="left" vertical="top" wrapText="1"/>
      <protection locked="0"/>
    </xf>
    <xf numFmtId="0" fontId="11" fillId="4" borderId="14"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30" xfId="0" applyFont="1" applyFill="1" applyBorder="1" applyAlignment="1">
      <alignment horizontal="center" vertical="center" wrapText="1"/>
    </xf>
    <xf numFmtId="0" fontId="13" fillId="4" borderId="14"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30" xfId="0" applyFont="1" applyFill="1" applyBorder="1" applyAlignment="1">
      <alignment horizontal="left" vertical="center" wrapText="1"/>
    </xf>
    <xf numFmtId="49" fontId="3" fillId="0" borderId="51" xfId="0" applyNumberFormat="1" applyFont="1" applyBorder="1" applyAlignment="1">
      <alignment horizontal="left" vertical="top" wrapText="1"/>
    </xf>
    <xf numFmtId="49" fontId="3" fillId="0" borderId="50" xfId="0" applyNumberFormat="1" applyFont="1" applyBorder="1" applyAlignment="1">
      <alignment horizontal="left" vertical="top" wrapText="1"/>
    </xf>
    <xf numFmtId="0" fontId="5" fillId="3" borderId="39" xfId="0" applyFont="1" applyFill="1" applyBorder="1" applyAlignment="1">
      <alignment horizontal="left" vertical="top" wrapText="1"/>
    </xf>
    <xf numFmtId="0" fontId="5" fillId="3" borderId="55" xfId="0" applyFont="1" applyFill="1" applyBorder="1" applyAlignment="1">
      <alignment horizontal="left" vertical="top" wrapText="1"/>
    </xf>
    <xf numFmtId="0" fontId="5" fillId="3" borderId="58" xfId="0" applyFont="1" applyFill="1" applyBorder="1" applyAlignment="1">
      <alignment horizontal="left" vertical="top" wrapText="1"/>
    </xf>
    <xf numFmtId="0" fontId="11" fillId="0" borderId="14" xfId="0" applyFont="1" applyBorder="1" applyAlignment="1">
      <alignment horizontal="center" vertical="center" wrapText="1"/>
    </xf>
    <xf numFmtId="0" fontId="11" fillId="0" borderId="0" xfId="0" applyFont="1" applyAlignment="1">
      <alignment horizontal="center" vertical="center" wrapText="1"/>
    </xf>
    <xf numFmtId="0" fontId="11" fillId="0" borderId="30" xfId="0" applyFont="1" applyBorder="1" applyAlignment="1">
      <alignment horizontal="center" vertical="center" wrapText="1"/>
    </xf>
    <xf numFmtId="0" fontId="4" fillId="3" borderId="41" xfId="0" applyFont="1" applyFill="1" applyBorder="1" applyAlignment="1">
      <alignment horizontal="left" vertical="top" wrapText="1"/>
    </xf>
    <xf numFmtId="0" fontId="4" fillId="3" borderId="54" xfId="0" applyFont="1" applyFill="1" applyBorder="1" applyAlignment="1">
      <alignment horizontal="left" vertical="top" wrapText="1"/>
    </xf>
    <xf numFmtId="0" fontId="5" fillId="3" borderId="41" xfId="0" applyFont="1" applyFill="1" applyBorder="1" applyAlignment="1">
      <alignment horizontal="left" vertical="top" wrapText="1"/>
    </xf>
    <xf numFmtId="0" fontId="5" fillId="3" borderId="54" xfId="0" applyFont="1" applyFill="1" applyBorder="1" applyAlignment="1">
      <alignment horizontal="left" vertical="top" wrapText="1"/>
    </xf>
    <xf numFmtId="0" fontId="37" fillId="0" borderId="14" xfId="0" applyFont="1" applyBorder="1" applyAlignment="1">
      <alignment horizontal="center" vertical="center" wrapText="1"/>
    </xf>
    <xf numFmtId="0" fontId="37" fillId="0" borderId="0" xfId="0" applyFont="1" applyAlignment="1">
      <alignment horizontal="center" vertical="center" wrapText="1"/>
    </xf>
    <xf numFmtId="0" fontId="37" fillId="0" borderId="30" xfId="0" applyFont="1" applyBorder="1" applyAlignment="1">
      <alignment horizontal="center" vertical="center" wrapText="1"/>
    </xf>
    <xf numFmtId="0" fontId="25" fillId="6" borderId="48" xfId="0" applyFont="1" applyFill="1" applyBorder="1" applyAlignment="1">
      <alignment horizontal="center" wrapText="1"/>
    </xf>
    <xf numFmtId="0" fontId="25" fillId="6" borderId="2" xfId="0" applyFont="1" applyFill="1" applyBorder="1" applyAlignment="1">
      <alignment horizontal="center" wrapText="1"/>
    </xf>
    <xf numFmtId="0" fontId="25" fillId="6" borderId="62" xfId="0" applyFont="1" applyFill="1" applyBorder="1" applyAlignment="1">
      <alignment horizontal="center" wrapText="1"/>
    </xf>
    <xf numFmtId="0" fontId="25" fillId="6" borderId="1" xfId="0" applyFont="1" applyFill="1" applyBorder="1" applyAlignment="1">
      <alignment horizontal="center" wrapText="1"/>
    </xf>
    <xf numFmtId="165" fontId="25" fillId="6" borderId="62" xfId="0" applyNumberFormat="1" applyFont="1" applyFill="1" applyBorder="1" applyAlignment="1">
      <alignment horizontal="center" wrapText="1"/>
    </xf>
    <xf numFmtId="165" fontId="25" fillId="6" borderId="1" xfId="0" applyNumberFormat="1" applyFont="1" applyFill="1" applyBorder="1" applyAlignment="1">
      <alignment horizontal="center" wrapText="1"/>
    </xf>
    <xf numFmtId="165" fontId="25" fillId="6" borderId="60" xfId="0" applyNumberFormat="1" applyFont="1" applyFill="1" applyBorder="1" applyAlignment="1">
      <alignment horizontal="center" wrapText="1"/>
    </xf>
    <xf numFmtId="165" fontId="25" fillId="6" borderId="16" xfId="0" applyNumberFormat="1" applyFont="1" applyFill="1" applyBorder="1" applyAlignment="1">
      <alignment horizontal="center" wrapText="1"/>
    </xf>
    <xf numFmtId="0" fontId="0" fillId="0" borderId="1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165" fontId="25" fillId="6" borderId="62" xfId="0" applyNumberFormat="1" applyFont="1" applyFill="1" applyBorder="1" applyAlignment="1">
      <alignment horizontal="center" vertical="center" wrapText="1"/>
    </xf>
    <xf numFmtId="0" fontId="13" fillId="0" borderId="14" xfId="0" applyFont="1" applyBorder="1" applyAlignment="1">
      <alignment horizontal="left" vertical="center" wrapText="1"/>
    </xf>
    <xf numFmtId="0" fontId="13" fillId="0" borderId="0" xfId="0" applyFont="1" applyAlignment="1">
      <alignment horizontal="left" vertical="center" wrapText="1"/>
    </xf>
    <xf numFmtId="0" fontId="13" fillId="0" borderId="30" xfId="0" applyFont="1" applyBorder="1" applyAlignment="1">
      <alignment horizontal="left" vertical="center" wrapText="1"/>
    </xf>
    <xf numFmtId="0" fontId="2" fillId="0" borderId="14" xfId="0" applyFont="1" applyBorder="1" applyAlignment="1">
      <alignment horizontal="left" vertical="center" wrapText="1"/>
    </xf>
    <xf numFmtId="0" fontId="2" fillId="0" borderId="0" xfId="0" applyFont="1" applyAlignment="1">
      <alignment horizontal="left" vertical="center" wrapText="1"/>
    </xf>
    <xf numFmtId="0" fontId="2" fillId="0" borderId="30" xfId="0" applyFont="1" applyBorder="1" applyAlignment="1">
      <alignment horizontal="left" vertical="center" wrapText="1"/>
    </xf>
    <xf numFmtId="0" fontId="0" fillId="0" borderId="39"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0" fillId="0" borderId="56" xfId="0" applyBorder="1" applyAlignment="1" applyProtection="1">
      <alignment horizontal="left" vertical="top" wrapText="1"/>
      <protection locked="0"/>
    </xf>
    <xf numFmtId="0" fontId="5" fillId="3" borderId="39" xfId="0" applyFont="1" applyFill="1" applyBorder="1" applyAlignment="1">
      <alignment horizontal="left" wrapText="1"/>
    </xf>
    <xf numFmtId="0" fontId="5" fillId="3" borderId="55" xfId="0" applyFont="1" applyFill="1" applyBorder="1" applyAlignment="1">
      <alignment horizontal="left" wrapText="1"/>
    </xf>
    <xf numFmtId="0" fontId="5" fillId="3" borderId="58" xfId="0" applyFont="1" applyFill="1" applyBorder="1" applyAlignment="1">
      <alignment horizontal="left" wrapText="1"/>
    </xf>
    <xf numFmtId="165" fontId="8" fillId="0" borderId="1" xfId="1" applyNumberFormat="1" applyFont="1" applyFill="1" applyBorder="1" applyAlignment="1" applyProtection="1">
      <alignment horizontal="left" wrapText="1"/>
      <protection locked="0"/>
    </xf>
    <xf numFmtId="165" fontId="8" fillId="0" borderId="16" xfId="1" applyNumberFormat="1" applyFont="1" applyFill="1" applyBorder="1" applyAlignment="1" applyProtection="1">
      <alignment horizontal="left" wrapText="1"/>
      <protection locked="0"/>
    </xf>
    <xf numFmtId="166" fontId="20" fillId="3" borderId="36" xfId="4" applyNumberFormat="1" applyFont="1" applyFill="1" applyBorder="1" applyAlignment="1" applyProtection="1">
      <alignment horizontal="left" wrapText="1"/>
    </xf>
    <xf numFmtId="0" fontId="24" fillId="3" borderId="17" xfId="0" applyFont="1" applyFill="1" applyBorder="1" applyAlignment="1">
      <alignment horizontal="left" wrapText="1"/>
    </xf>
    <xf numFmtId="166" fontId="20" fillId="3" borderId="62" xfId="4" applyNumberFormat="1" applyFont="1" applyFill="1" applyBorder="1" applyAlignment="1" applyProtection="1">
      <alignment horizontal="left" wrapText="1"/>
    </xf>
    <xf numFmtId="0" fontId="24" fillId="3" borderId="60" xfId="0" applyFont="1" applyFill="1" applyBorder="1" applyAlignment="1">
      <alignment horizontal="left" wrapText="1"/>
    </xf>
    <xf numFmtId="49" fontId="11" fillId="0" borderId="14" xfId="0" applyNumberFormat="1" applyFont="1" applyBorder="1" applyAlignment="1">
      <alignment horizontal="center" vertical="center"/>
    </xf>
    <xf numFmtId="49" fontId="11" fillId="0" borderId="0" xfId="0" applyNumberFormat="1" applyFont="1" applyAlignment="1">
      <alignment horizontal="center" vertical="center"/>
    </xf>
    <xf numFmtId="49" fontId="11" fillId="0" borderId="30" xfId="0" applyNumberFormat="1" applyFont="1" applyBorder="1" applyAlignment="1">
      <alignment horizontal="center" vertical="center"/>
    </xf>
    <xf numFmtId="0" fontId="2" fillId="4" borderId="14" xfId="0" applyFont="1" applyFill="1" applyBorder="1" applyAlignment="1">
      <alignment horizontal="left" vertical="center" wrapText="1"/>
    </xf>
    <xf numFmtId="0" fontId="2" fillId="4" borderId="0" xfId="0" applyFont="1" applyFill="1" applyAlignment="1">
      <alignment horizontal="left" vertical="center" wrapText="1"/>
    </xf>
    <xf numFmtId="0" fontId="2" fillId="4" borderId="30" xfId="0" applyFont="1" applyFill="1" applyBorder="1" applyAlignment="1">
      <alignment horizontal="left" vertical="center" wrapText="1"/>
    </xf>
    <xf numFmtId="49" fontId="25" fillId="6" borderId="54" xfId="0" applyNumberFormat="1" applyFont="1" applyFill="1" applyBorder="1" applyAlignment="1">
      <alignment horizontal="center" wrapText="1"/>
    </xf>
    <xf numFmtId="0" fontId="26" fillId="6" borderId="52" xfId="0" applyFont="1" applyFill="1" applyBorder="1" applyAlignment="1">
      <alignment horizontal="center" wrapText="1"/>
    </xf>
    <xf numFmtId="165" fontId="8" fillId="0" borderId="36" xfId="1" applyNumberFormat="1" applyFont="1" applyFill="1" applyBorder="1" applyAlignment="1" applyProtection="1">
      <alignment horizontal="left" wrapText="1"/>
      <protection locked="0"/>
    </xf>
    <xf numFmtId="165" fontId="8" fillId="0" borderId="17" xfId="1" applyNumberFormat="1" applyFont="1" applyFill="1" applyBorder="1" applyAlignment="1" applyProtection="1">
      <alignment horizontal="left" wrapText="1"/>
      <protection locked="0"/>
    </xf>
    <xf numFmtId="165" fontId="8" fillId="0" borderId="62" xfId="1" applyNumberFormat="1" applyFont="1" applyFill="1" applyBorder="1" applyAlignment="1" applyProtection="1">
      <alignment horizontal="left" wrapText="1"/>
      <protection locked="0"/>
    </xf>
    <xf numFmtId="165" fontId="8" fillId="0" borderId="60" xfId="1" applyNumberFormat="1" applyFont="1" applyFill="1" applyBorder="1" applyAlignment="1" applyProtection="1">
      <alignment horizontal="left" wrapText="1"/>
      <protection locked="0"/>
    </xf>
    <xf numFmtId="1" fontId="4" fillId="3" borderId="49" xfId="0" applyNumberFormat="1" applyFont="1" applyFill="1" applyBorder="1" applyAlignment="1">
      <alignment horizontal="right" vertical="top" wrapText="1"/>
    </xf>
    <xf numFmtId="1" fontId="4" fillId="3" borderId="67" xfId="0" applyNumberFormat="1" applyFont="1" applyFill="1" applyBorder="1" applyAlignment="1">
      <alignment horizontal="right" vertical="top" wrapText="1"/>
    </xf>
    <xf numFmtId="1" fontId="4" fillId="3" borderId="39" xfId="0" applyNumberFormat="1" applyFont="1" applyFill="1" applyBorder="1" applyAlignment="1">
      <alignment horizontal="right" vertical="top" wrapText="1"/>
    </xf>
    <xf numFmtId="1" fontId="4" fillId="3" borderId="55" xfId="0" applyNumberFormat="1" applyFont="1" applyFill="1" applyBorder="1" applyAlignment="1">
      <alignment horizontal="right" vertical="top" wrapText="1"/>
    </xf>
    <xf numFmtId="1" fontId="4" fillId="3" borderId="56" xfId="0" applyNumberFormat="1" applyFont="1" applyFill="1" applyBorder="1" applyAlignment="1">
      <alignment horizontal="right" vertical="top" wrapText="1"/>
    </xf>
    <xf numFmtId="1" fontId="5" fillId="3" borderId="39" xfId="0" applyNumberFormat="1" applyFont="1" applyFill="1" applyBorder="1" applyAlignment="1">
      <alignment horizontal="right" vertical="top" wrapText="1"/>
    </xf>
    <xf numFmtId="1" fontId="5" fillId="3" borderId="55" xfId="0" applyNumberFormat="1" applyFont="1" applyFill="1" applyBorder="1" applyAlignment="1">
      <alignment horizontal="right" vertical="top" wrapText="1"/>
    </xf>
    <xf numFmtId="1" fontId="5" fillId="3" borderId="56" xfId="0" applyNumberFormat="1" applyFont="1" applyFill="1" applyBorder="1" applyAlignment="1">
      <alignment horizontal="right" vertical="top" wrapText="1"/>
    </xf>
    <xf numFmtId="0" fontId="25" fillId="6" borderId="39" xfId="0" applyFont="1" applyFill="1" applyBorder="1" applyAlignment="1">
      <alignment horizontal="center" wrapText="1"/>
    </xf>
    <xf numFmtId="0" fontId="25" fillId="6" borderId="55" xfId="0" applyFont="1" applyFill="1" applyBorder="1" applyAlignment="1">
      <alignment horizontal="center" wrapText="1"/>
    </xf>
    <xf numFmtId="0" fontId="25" fillId="6" borderId="58" xfId="0" applyFont="1" applyFill="1" applyBorder="1" applyAlignment="1">
      <alignment horizontal="center" wrapText="1"/>
    </xf>
    <xf numFmtId="1" fontId="4" fillId="3" borderId="34" xfId="0" applyNumberFormat="1" applyFont="1" applyFill="1" applyBorder="1" applyAlignment="1">
      <alignment horizontal="right" vertical="top" wrapText="1"/>
    </xf>
    <xf numFmtId="1" fontId="4" fillId="3" borderId="8" xfId="0" applyNumberFormat="1" applyFont="1" applyFill="1" applyBorder="1" applyAlignment="1">
      <alignment horizontal="right" vertical="top" wrapText="1"/>
    </xf>
    <xf numFmtId="1" fontId="4" fillId="3" borderId="26" xfId="0" applyNumberFormat="1" applyFont="1" applyFill="1" applyBorder="1" applyAlignment="1">
      <alignment horizontal="right" vertical="top" wrapText="1"/>
    </xf>
    <xf numFmtId="1" fontId="4" fillId="3" borderId="31" xfId="0" applyNumberFormat="1" applyFont="1" applyFill="1" applyBorder="1" applyAlignment="1">
      <alignment horizontal="right" vertical="top" wrapText="1"/>
    </xf>
    <xf numFmtId="49" fontId="3" fillId="0" borderId="47" xfId="0" applyNumberFormat="1" applyFont="1" applyBorder="1" applyAlignment="1">
      <alignment horizontal="left" vertical="top" wrapText="1"/>
    </xf>
    <xf numFmtId="0" fontId="11" fillId="0" borderId="24"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25" xfId="0" applyFont="1" applyBorder="1" applyAlignment="1">
      <alignment horizontal="center" vertical="center" wrapText="1"/>
    </xf>
    <xf numFmtId="0" fontId="13" fillId="0" borderId="39" xfId="0" applyFont="1" applyBorder="1" applyAlignment="1">
      <alignment horizontal="left" vertical="center" wrapText="1"/>
    </xf>
    <xf numFmtId="0" fontId="2" fillId="0" borderId="55" xfId="0" applyFont="1" applyBorder="1" applyAlignment="1">
      <alignment horizontal="left" vertical="center" wrapText="1"/>
    </xf>
    <xf numFmtId="0" fontId="2" fillId="0" borderId="56" xfId="0" applyFont="1" applyBorder="1" applyAlignment="1">
      <alignment horizontal="left" vertical="center" wrapText="1"/>
    </xf>
    <xf numFmtId="1" fontId="5" fillId="4" borderId="65" xfId="0" applyNumberFormat="1" applyFont="1" applyFill="1" applyBorder="1" applyAlignment="1" applyProtection="1">
      <alignment horizontal="center" vertical="center" wrapText="1"/>
      <protection locked="0"/>
    </xf>
    <xf numFmtId="1" fontId="5" fillId="4" borderId="66" xfId="0" applyNumberFormat="1" applyFont="1" applyFill="1" applyBorder="1" applyAlignment="1" applyProtection="1">
      <alignment horizontal="center" vertical="center" wrapText="1"/>
      <protection locked="0"/>
    </xf>
    <xf numFmtId="0" fontId="30" fillId="5" borderId="59" xfId="0" applyFont="1" applyFill="1" applyBorder="1" applyAlignment="1">
      <alignment horizontal="center" vertical="center" wrapText="1"/>
    </xf>
    <xf numFmtId="0" fontId="30" fillId="5" borderId="56" xfId="0" applyFont="1" applyFill="1" applyBorder="1" applyAlignment="1">
      <alignment horizontal="center" vertical="center" wrapText="1"/>
    </xf>
    <xf numFmtId="1" fontId="5" fillId="4" borderId="36" xfId="0" applyNumberFormat="1" applyFont="1" applyFill="1" applyBorder="1" applyAlignment="1" applyProtection="1">
      <alignment horizontal="center" vertical="center" wrapText="1"/>
      <protection locked="0"/>
    </xf>
    <xf numFmtId="1" fontId="5" fillId="4" borderId="17" xfId="0" applyNumberFormat="1" applyFont="1" applyFill="1" applyBorder="1" applyAlignment="1" applyProtection="1">
      <alignment horizontal="center" vertical="center" wrapText="1"/>
      <protection locked="0"/>
    </xf>
  </cellXfs>
  <cellStyles count="8">
    <cellStyle name="Currency" xfId="1" builtinId="4"/>
    <cellStyle name="Hyperlink" xfId="5" builtinId="8"/>
    <cellStyle name="Normal" xfId="0" builtinId="0"/>
    <cellStyle name="Normal 2" xfId="2" xr:uid="{00000000-0005-0000-0000-000002000000}"/>
    <cellStyle name="Normal 2 2" xfId="6" xr:uid="{0689654A-9A44-4402-9695-C5E4FBF9EE15}"/>
    <cellStyle name="Normal 3" xfId="3" xr:uid="{00000000-0005-0000-0000-000003000000}"/>
    <cellStyle name="Normal 3 2" xfId="7" xr:uid="{B7E8D961-A0CA-4394-B2B0-50FA198B3A40}"/>
    <cellStyle name="Percent" xfId="4" builtinId="5"/>
  </cellStyles>
  <dxfs count="65">
    <dxf>
      <fill>
        <patternFill>
          <bgColor theme="4" tint="0.79998168889431442"/>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ont>
        <color rgb="FF006100"/>
      </font>
      <fill>
        <patternFill>
          <bgColor rgb="FFC6EFCE"/>
        </patternFill>
      </fill>
    </dxf>
    <dxf>
      <fill>
        <patternFill>
          <bgColor theme="4" tint="0.79998168889431442"/>
        </patternFill>
      </fill>
    </dxf>
    <dxf>
      <fill>
        <patternFill>
          <bgColor theme="4" tint="0.79998168889431442"/>
        </patternFill>
      </fill>
    </dxf>
    <dxf>
      <fill>
        <patternFill>
          <bgColor theme="4" tint="0.79998168889431442"/>
        </patternFill>
      </fill>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3" formatCode="0%"/>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4" tint="0.79998168889431442"/>
        </patternFill>
      </fill>
      <alignment horizontal="right" vertical="top" textRotation="0" wrapText="1" indent="0" justifyLastLine="0" shrinkToFit="0" readingOrder="0"/>
      <border diagonalUp="0" diagonalDown="0">
        <left style="thin">
          <color indexed="64"/>
        </left>
        <right style="thin">
          <color indexed="64"/>
        </right>
        <top/>
        <bottom style="thin">
          <color indexed="64"/>
        </bottom>
        <vertical style="thin">
          <color indexed="64"/>
        </vertical>
        <horizontal/>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strike val="0"/>
        <outline val="0"/>
        <shadow val="0"/>
        <u val="none"/>
        <vertAlign val="baseline"/>
        <sz val="11"/>
        <color auto="1"/>
        <name val="Arial"/>
        <family val="2"/>
        <scheme val="none"/>
      </font>
      <fill>
        <patternFill patternType="solid">
          <fgColor indexed="64"/>
          <bgColor theme="3" tint="0.59999389629810485"/>
        </patternFill>
      </fill>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3" formatCode="0%"/>
      <fill>
        <patternFill patternType="solid">
          <fgColor indexed="64"/>
          <bgColor theme="0"/>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border diagonalUp="0" diagonalDown="0">
        <left style="medium">
          <color indexed="64"/>
        </left>
        <right style="medium">
          <color indexed="64"/>
        </right>
        <top style="medium">
          <color indexed="64"/>
        </top>
        <bottom style="medium">
          <color indexed="64"/>
        </bottom>
      </border>
    </dxf>
    <dxf>
      <fill>
        <patternFill>
          <fgColor indexed="64"/>
          <bgColor theme="0"/>
        </patternFill>
      </fill>
    </dxf>
    <dxf>
      <border>
        <bottom style="medium">
          <color indexed="64"/>
        </bottom>
      </border>
    </dxf>
    <dxf>
      <font>
        <b/>
        <i val="0"/>
        <strike val="0"/>
        <condense val="0"/>
        <extend val="0"/>
        <outline val="0"/>
        <shadow val="0"/>
        <u val="none"/>
        <vertAlign val="baseline"/>
        <sz val="11"/>
        <color auto="1"/>
        <name val="Arial"/>
        <family val="2"/>
        <scheme val="none"/>
      </font>
      <fill>
        <patternFill patternType="solid">
          <fgColor indexed="64"/>
          <bgColor theme="3" tint="0.5999938962981048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numFmt numFmtId="167" formatCode="_(&quot;$&quot;* #,##0_);_(&quot;$&quot;* \(#,##0\);_(&quot;$&quot;* &quot;-&quot;??_);_(@_)"/>
      <fill>
        <patternFill patternType="solid">
          <fgColor indexed="64"/>
          <bgColor theme="0"/>
        </patternFill>
      </fill>
      <alignment horizontal="right" vertical="top" textRotation="0" wrapText="1" indent="0" justifyLastLine="0" shrinkToFit="0" readingOrder="0"/>
      <protection locked="0" hidden="0"/>
    </dxf>
    <dxf>
      <border>
        <bottom style="medium">
          <color indexed="64"/>
        </bottom>
      </border>
    </dxf>
    <dxf>
      <font>
        <b/>
        <i val="0"/>
        <strike val="0"/>
        <condense val="0"/>
        <extend val="0"/>
        <outline val="0"/>
        <shadow val="0"/>
        <u val="none"/>
        <vertAlign val="baseline"/>
        <sz val="11"/>
        <color auto="1"/>
        <name val="Arial"/>
        <family val="2"/>
        <scheme val="none"/>
      </font>
      <fill>
        <patternFill patternType="solid">
          <fgColor indexed="64"/>
          <bgColor theme="3" tint="0.59999389629810485"/>
        </patternFill>
      </fill>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0"/>
        <color auto="1"/>
        <name val="Arial"/>
        <family val="2"/>
        <scheme val="none"/>
      </font>
      <numFmt numFmtId="164" formatCode="&quot;$&quot;#,##0.00"/>
      <fill>
        <patternFill patternType="none">
          <fgColor indexed="64"/>
          <bgColor auto="1"/>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4" formatCode="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bottom style="thin">
          <color indexed="64"/>
        </bottom>
      </border>
      <protection locked="1" hidden="0"/>
    </dxf>
    <dxf>
      <font>
        <b val="0"/>
        <i val="0"/>
        <strike val="0"/>
        <condense val="0"/>
        <extend val="0"/>
        <outline val="0"/>
        <shadow val="0"/>
        <u val="none"/>
        <vertAlign val="baseline"/>
        <sz val="10"/>
        <color auto="1"/>
        <name val="Arial"/>
        <family val="2"/>
        <scheme val="none"/>
      </font>
      <numFmt numFmtId="2" formatCode="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family val="2"/>
        <scheme val="none"/>
      </font>
      <numFmt numFmtId="164" formatCode="&quot;$&quot;#,##0.00"/>
      <fill>
        <patternFill patternType="solid">
          <fgColor indexed="64"/>
          <bgColor theme="3" tint="0.59999389629810485"/>
        </patternFill>
      </fill>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border>
      <protection locked="1" hidden="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9FF89"/>
      <rgbColor rgb="000000FF"/>
      <rgbColor rgb="00FFFF79"/>
      <rgbColor rgb="00FF81FF"/>
      <rgbColor rgb="0089FFFF"/>
      <rgbColor rgb="00800000"/>
      <rgbColor rgb="00008000"/>
      <rgbColor rgb="00000080"/>
      <rgbColor rgb="00808000"/>
      <rgbColor rgb="00800080"/>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BD7FF"/>
      <rgbColor rgb="00E1FFFF"/>
      <rgbColor rgb="00EFFFD9"/>
      <rgbColor rgb="00FFFFC5"/>
      <rgbColor rgb="00D1E8FF"/>
      <rgbColor rgb="00FFE1E1"/>
      <rgbColor rgb="00FBEFFF"/>
      <rgbColor rgb="00FFE4C9"/>
      <rgbColor rgb="003366FF"/>
      <rgbColor rgb="0033CCCC"/>
      <rgbColor rgb="0099CC00"/>
      <rgbColor rgb="00FED97E"/>
      <rgbColor rgb="00FF9900"/>
      <rgbColor rgb="00FF6600"/>
      <rgbColor rgb="00666699"/>
      <rgbColor rgb="00C0C0C0"/>
      <rgbColor rgb="00003366"/>
      <rgbColor rgb="00339966"/>
      <rgbColor rgb="00003300"/>
      <rgbColor rgb="00333300"/>
      <rgbColor rgb="00993300"/>
      <rgbColor rgb="00CA7EE2"/>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66675</xdr:colOff>
      <xdr:row>0</xdr:row>
      <xdr:rowOff>114300</xdr:rowOff>
    </xdr:from>
    <xdr:to>
      <xdr:col>6</xdr:col>
      <xdr:colOff>2200215</xdr:colOff>
      <xdr:row>0</xdr:row>
      <xdr:rowOff>410096</xdr:rowOff>
    </xdr:to>
    <xdr:pic>
      <xdr:nvPicPr>
        <xdr:cNvPr id="2" name="Picture 2">
          <a:extLst>
            <a:ext uri="{FF2B5EF4-FFF2-40B4-BE49-F238E27FC236}">
              <a16:creationId xmlns:a16="http://schemas.microsoft.com/office/drawing/2014/main" id="{4681780A-3D52-4B33-890E-E503F1B0605E}"/>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0588625" y="114300"/>
          <a:ext cx="2136715" cy="2957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66675</xdr:colOff>
      <xdr:row>0</xdr:row>
      <xdr:rowOff>114300</xdr:rowOff>
    </xdr:from>
    <xdr:to>
      <xdr:col>6</xdr:col>
      <xdr:colOff>2190055</xdr:colOff>
      <xdr:row>0</xdr:row>
      <xdr:rowOff>403111</xdr:rowOff>
    </xdr:to>
    <xdr:pic>
      <xdr:nvPicPr>
        <xdr:cNvPr id="15" name="Picture 2">
          <a:extLst>
            <a:ext uri="{FF2B5EF4-FFF2-40B4-BE49-F238E27FC236}">
              <a16:creationId xmlns:a16="http://schemas.microsoft.com/office/drawing/2014/main" id="{D451D370-B045-42B4-BF7B-04ECA06ADBFE}"/>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7505700" y="114300"/>
          <a:ext cx="2139890" cy="2894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374650</xdr:colOff>
      <xdr:row>109</xdr:row>
      <xdr:rowOff>0</xdr:rowOff>
    </xdr:from>
    <xdr:ext cx="184731" cy="264560"/>
    <xdr:sp macro="" textlink="">
      <xdr:nvSpPr>
        <xdr:cNvPr id="5" name="TextBox 4">
          <a:extLst>
            <a:ext uri="{FF2B5EF4-FFF2-40B4-BE49-F238E27FC236}">
              <a16:creationId xmlns:a16="http://schemas.microsoft.com/office/drawing/2014/main" id="{8575B39F-B3C3-038D-AD44-E001F74ACB05}"/>
            </a:ext>
          </a:extLst>
        </xdr:cNvPr>
        <xdr:cNvSpPr txBox="1"/>
      </xdr:nvSpPr>
      <xdr:spPr>
        <a:xfrm>
          <a:off x="3206750" y="931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11</xdr:col>
      <xdr:colOff>17739</xdr:colOff>
      <xdr:row>0</xdr:row>
      <xdr:rowOff>0</xdr:rowOff>
    </xdr:from>
    <xdr:to>
      <xdr:col>12</xdr:col>
      <xdr:colOff>898304</xdr:colOff>
      <xdr:row>1</xdr:row>
      <xdr:rowOff>168347</xdr:rowOff>
    </xdr:to>
    <xdr:pic>
      <xdr:nvPicPr>
        <xdr:cNvPr id="9" name="Picture 2">
          <a:extLst>
            <a:ext uri="{FF2B5EF4-FFF2-40B4-BE49-F238E27FC236}">
              <a16:creationId xmlns:a16="http://schemas.microsoft.com/office/drawing/2014/main" id="{F36D1B52-0D0C-42BF-86E1-5F8D91010F8B}"/>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5762004" y="0"/>
          <a:ext cx="2146240" cy="2954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2867778</xdr:colOff>
      <xdr:row>0</xdr:row>
      <xdr:rowOff>38100</xdr:rowOff>
    </xdr:from>
    <xdr:to>
      <xdr:col>13</xdr:col>
      <xdr:colOff>896495</xdr:colOff>
      <xdr:row>1</xdr:row>
      <xdr:rowOff>95210</xdr:rowOff>
    </xdr:to>
    <xdr:pic>
      <xdr:nvPicPr>
        <xdr:cNvPr id="3" name="Picture 2">
          <a:extLst>
            <a:ext uri="{FF2B5EF4-FFF2-40B4-BE49-F238E27FC236}">
              <a16:creationId xmlns:a16="http://schemas.microsoft.com/office/drawing/2014/main" id="{AC97E338-99DA-4FBE-8228-86ADF2AC0EF0}"/>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5720925" y="38100"/>
          <a:ext cx="2179860" cy="28757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225425</xdr:colOff>
      <xdr:row>0</xdr:row>
      <xdr:rowOff>104775</xdr:rowOff>
    </xdr:from>
    <xdr:to>
      <xdr:col>7</xdr:col>
      <xdr:colOff>968791</xdr:colOff>
      <xdr:row>1</xdr:row>
      <xdr:rowOff>164986</xdr:rowOff>
    </xdr:to>
    <xdr:pic>
      <xdr:nvPicPr>
        <xdr:cNvPr id="2" name="Picture 1">
          <a:extLst>
            <a:ext uri="{FF2B5EF4-FFF2-40B4-BE49-F238E27FC236}">
              <a16:creationId xmlns:a16="http://schemas.microsoft.com/office/drawing/2014/main" id="{9838FE6A-7477-4EA1-AF50-173CAABE202B}"/>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3227050" y="104775"/>
          <a:ext cx="1997015" cy="2957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156323</xdr:colOff>
      <xdr:row>0</xdr:row>
      <xdr:rowOff>44264</xdr:rowOff>
    </xdr:from>
    <xdr:to>
      <xdr:col>7</xdr:col>
      <xdr:colOff>895330</xdr:colOff>
      <xdr:row>1</xdr:row>
      <xdr:rowOff>170515</xdr:rowOff>
    </xdr:to>
    <xdr:pic>
      <xdr:nvPicPr>
        <xdr:cNvPr id="2" name="Picture 1">
          <a:extLst>
            <a:ext uri="{FF2B5EF4-FFF2-40B4-BE49-F238E27FC236}">
              <a16:creationId xmlns:a16="http://schemas.microsoft.com/office/drawing/2014/main" id="{8E4F9903-C453-4F83-A296-85911AC72FF8}"/>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3491323" y="44264"/>
          <a:ext cx="2019240" cy="2875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759509</xdr:colOff>
      <xdr:row>0</xdr:row>
      <xdr:rowOff>147731</xdr:rowOff>
    </xdr:from>
    <xdr:to>
      <xdr:col>8</xdr:col>
      <xdr:colOff>1152236</xdr:colOff>
      <xdr:row>2</xdr:row>
      <xdr:rowOff>3068</xdr:rowOff>
    </xdr:to>
    <xdr:pic>
      <xdr:nvPicPr>
        <xdr:cNvPr id="2" name="Picture 1">
          <a:extLst>
            <a:ext uri="{FF2B5EF4-FFF2-40B4-BE49-F238E27FC236}">
              <a16:creationId xmlns:a16="http://schemas.microsoft.com/office/drawing/2014/main" id="{37072026-935D-4A1B-A167-0D9387F4C27D}"/>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7431372" y="147731"/>
          <a:ext cx="1659552" cy="24810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734786</xdr:colOff>
      <xdr:row>0</xdr:row>
      <xdr:rowOff>100239</xdr:rowOff>
    </xdr:from>
    <xdr:to>
      <xdr:col>13</xdr:col>
      <xdr:colOff>126532</xdr:colOff>
      <xdr:row>1</xdr:row>
      <xdr:rowOff>199185</xdr:rowOff>
    </xdr:to>
    <xdr:pic>
      <xdr:nvPicPr>
        <xdr:cNvPr id="2" name="Picture 1">
          <a:extLst>
            <a:ext uri="{FF2B5EF4-FFF2-40B4-BE49-F238E27FC236}">
              <a16:creationId xmlns:a16="http://schemas.microsoft.com/office/drawing/2014/main" id="{454AA2A9-08B3-4B89-AB0F-967A44391E6E}"/>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21798643" y="100239"/>
          <a:ext cx="1641007" cy="25905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257175</xdr:colOff>
      <xdr:row>0</xdr:row>
      <xdr:rowOff>66675</xdr:rowOff>
    </xdr:from>
    <xdr:to>
      <xdr:col>5</xdr:col>
      <xdr:colOff>1092755</xdr:colOff>
      <xdr:row>2</xdr:row>
      <xdr:rowOff>7166</xdr:rowOff>
    </xdr:to>
    <xdr:pic>
      <xdr:nvPicPr>
        <xdr:cNvPr id="2" name="Picture 1">
          <a:extLst>
            <a:ext uri="{FF2B5EF4-FFF2-40B4-BE49-F238E27FC236}">
              <a16:creationId xmlns:a16="http://schemas.microsoft.com/office/drawing/2014/main" id="{2E65CB69-880A-421D-B73F-83A25409E886}"/>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1906250" y="66675"/>
          <a:ext cx="1931590" cy="2926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134707</xdr:colOff>
      <xdr:row>0</xdr:row>
      <xdr:rowOff>64060</xdr:rowOff>
    </xdr:from>
    <xdr:to>
      <xdr:col>8</xdr:col>
      <xdr:colOff>877830</xdr:colOff>
      <xdr:row>1</xdr:row>
      <xdr:rowOff>191581</xdr:rowOff>
    </xdr:to>
    <xdr:pic>
      <xdr:nvPicPr>
        <xdr:cNvPr id="2" name="Picture 1">
          <a:extLst>
            <a:ext uri="{FF2B5EF4-FFF2-40B4-BE49-F238E27FC236}">
              <a16:creationId xmlns:a16="http://schemas.microsoft.com/office/drawing/2014/main" id="{A941C79D-A0EA-4A99-BFAD-8CC24523F3DD}"/>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6776243" y="64060"/>
          <a:ext cx="2019019" cy="29080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482600</xdr:colOff>
      <xdr:row>0</xdr:row>
      <xdr:rowOff>63500</xdr:rowOff>
    </xdr:from>
    <xdr:to>
      <xdr:col>8</xdr:col>
      <xdr:colOff>1845</xdr:colOff>
      <xdr:row>1</xdr:row>
      <xdr:rowOff>208801</xdr:rowOff>
    </xdr:to>
    <xdr:pic>
      <xdr:nvPicPr>
        <xdr:cNvPr id="2" name="Picture 1">
          <a:extLst>
            <a:ext uri="{FF2B5EF4-FFF2-40B4-BE49-F238E27FC236}">
              <a16:creationId xmlns:a16="http://schemas.microsoft.com/office/drawing/2014/main" id="{DF828E15-454C-4B25-8939-B008300AAE1E}"/>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3036550" y="63500"/>
          <a:ext cx="2139890" cy="28944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368300</xdr:colOff>
      <xdr:row>0</xdr:row>
      <xdr:rowOff>25400</xdr:rowOff>
    </xdr:from>
    <xdr:to>
      <xdr:col>5</xdr:col>
      <xdr:colOff>1278195</xdr:colOff>
      <xdr:row>1</xdr:row>
      <xdr:rowOff>187846</xdr:rowOff>
    </xdr:to>
    <xdr:pic>
      <xdr:nvPicPr>
        <xdr:cNvPr id="2" name="Picture 1">
          <a:extLst>
            <a:ext uri="{FF2B5EF4-FFF2-40B4-BE49-F238E27FC236}">
              <a16:creationId xmlns:a16="http://schemas.microsoft.com/office/drawing/2014/main" id="{0371BD86-F298-47F5-A704-B48FC9A5E82E}"/>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8474075" y="25400"/>
          <a:ext cx="2136715" cy="286271"/>
        </a:xfrm>
        <a:prstGeom prst="rect">
          <a:avLst/>
        </a:prstGeom>
      </xdr:spPr>
    </xdr:pic>
    <xdr:clientData/>
  </xdr:twoCellAnchor>
  <xdr:twoCellAnchor editAs="oneCell">
    <xdr:from>
      <xdr:col>6</xdr:col>
      <xdr:colOff>19050</xdr:colOff>
      <xdr:row>2</xdr:row>
      <xdr:rowOff>19051</xdr:rowOff>
    </xdr:from>
    <xdr:to>
      <xdr:col>19</xdr:col>
      <xdr:colOff>516254</xdr:colOff>
      <xdr:row>2</xdr:row>
      <xdr:rowOff>4217195</xdr:rowOff>
    </xdr:to>
    <xdr:pic>
      <xdr:nvPicPr>
        <xdr:cNvPr id="3" name="Picture 2">
          <a:extLst>
            <a:ext uri="{FF2B5EF4-FFF2-40B4-BE49-F238E27FC236}">
              <a16:creationId xmlns:a16="http://schemas.microsoft.com/office/drawing/2014/main" id="{BBC2CABF-2037-081B-CE22-BB30EC447908}"/>
            </a:ext>
          </a:extLst>
        </xdr:cNvPr>
        <xdr:cNvPicPr>
          <a:picLocks noChangeAspect="1"/>
        </xdr:cNvPicPr>
      </xdr:nvPicPr>
      <xdr:blipFill rotWithShape="1">
        <a:blip xmlns:r="http://schemas.openxmlformats.org/officeDocument/2006/relationships" r:embed="rId2"/>
        <a:srcRect t="2072"/>
        <a:stretch/>
      </xdr:blipFill>
      <xdr:spPr>
        <a:xfrm>
          <a:off x="10191750" y="400051"/>
          <a:ext cx="8534399" cy="417876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342900</xdr:colOff>
      <xdr:row>0</xdr:row>
      <xdr:rowOff>31750</xdr:rowOff>
    </xdr:from>
    <xdr:to>
      <xdr:col>3</xdr:col>
      <xdr:colOff>1210</xdr:colOff>
      <xdr:row>1</xdr:row>
      <xdr:rowOff>206896</xdr:rowOff>
    </xdr:to>
    <xdr:pic>
      <xdr:nvPicPr>
        <xdr:cNvPr id="2" name="Picture 1">
          <a:extLst>
            <a:ext uri="{FF2B5EF4-FFF2-40B4-BE49-F238E27FC236}">
              <a16:creationId xmlns:a16="http://schemas.microsoft.com/office/drawing/2014/main" id="{AADE3754-DFC5-4F7F-9636-9FFEDF622C6A}"/>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5480050" y="31750"/>
          <a:ext cx="2139890" cy="28944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Lisa Ko" id="{76A00BC4-5AE1-417D-B838-ECE7E1A08338}" userId="S::lnk8@NIST.GOV::644ed002-7f6b-4cb0-9954-37f3e206b7d6"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849EE09-0D5B-4BF6-9F3B-8AC8FA0BBFA4}" name="Table8" displayName="Table8" ref="A6:M109" totalsRowShown="0" headerRowDxfId="64" headerRowBorderDxfId="63" tableBorderDxfId="62">
  <tableColumns count="13">
    <tableColumn id="1" xr3:uid="{AB7FAA1B-EF4B-4A19-9AAB-F2A3FBADA9D6}" name="Position Title" dataDxfId="61"/>
    <tableColumn id="9" xr3:uid="{0BE40FCC-D90D-4A14-9E31-3CB7D29DD002}" name="Key Personnel" dataDxfId="60"/>
    <tableColumn id="2" xr3:uid="{BA657D83-0B44-4F2E-AE48-A5DF676CDD0C}" name="Level of Effort" dataDxfId="59"/>
    <tableColumn id="3" xr3:uid="{77F7A60B-562E-48AF-AE44-5BAE619C5C44}" name="Unit" dataDxfId="58"/>
    <tableColumn id="4" xr3:uid="{D7D901A4-C2A2-4FAF-8047-21EECBFB8667}" name="Unit Cost" dataDxfId="57"/>
    <tableColumn id="5" xr3:uid="{DC515119-ACB0-460A-8670-C3C43FB0DFCA}" name="Subtotal Salary" dataDxfId="56">
      <calculatedColumnFormula>C7*E7</calculatedColumnFormula>
    </tableColumn>
    <tableColumn id="6" xr3:uid="{64AFCDEC-47BA-4B6B-983E-A0BA1D31D230}" name="Fringe Benefits" dataDxfId="55"/>
    <tableColumn id="10" xr3:uid="{C8EECDD7-054A-4CFE-BB86-686467641810}" name="Fringe Rate" dataDxfId="54">
      <calculatedColumnFormula>Table8[[#This Row],[Fringe Benefits]]/Table8[[#This Row],[Subtotal Salary]]</calculatedColumnFormula>
    </tableColumn>
    <tableColumn id="7" xr3:uid="{127E88EF-4138-408A-8379-A4DA01E186CB}" name="Total " dataDxfId="53">
      <calculatedColumnFormula>SUM(F7:G7)</calculatedColumnFormula>
    </tableColumn>
    <tableColumn id="8" xr3:uid="{D7EADFD7-C82A-4879-80E9-82790DBF05AB}" name="Justification of Need" dataDxfId="52"/>
    <tableColumn id="11" xr3:uid="{913BF79B-860E-475E-98DF-EBE8075EAFA6}" name="% Allocable for the Administration of the Grant" dataDxfId="51"/>
    <tableColumn id="12" xr3:uid="{74CB0E3C-0B53-469A-9F42-15837582ABD7}" name="Total Salary for the Administration of the Grant" dataDxfId="50">
      <calculatedColumnFormula>Table8[[#This Row],[Subtotal Salary]]*Table8[[#This Row],[% Allocable for the Administration of the Grant]]</calculatedColumnFormula>
    </tableColumn>
    <tableColumn id="13" xr3:uid="{E10E7BEE-9BAB-40E2-98F3-F9C57763D067}" name="Total Fringe for the Administration of the Grant" dataDxfId="49">
      <calculatedColumnFormula>Table8[[#This Row],[Fringe Benefits]]*Table8[[#This Row],[% Allocable for the Administration of the Grant]]</calculatedColumnFormula>
    </tableColum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AA399FB-0FC9-4288-AA3A-3C3E51D58037}" name="Table12" displayName="Table12" ref="A5:N207" totalsRowShown="0" headerRowDxfId="48" dataDxfId="46" headerRowBorderDxfId="47" tableBorderDxfId="45" dataCellStyle="Currency">
  <tableColumns count="14">
    <tableColumn id="1" xr3:uid="{B408CC17-359A-4B17-933F-E542F8BB44D9}" name="Purpose of Travel/Justification of Need" dataDxfId="44"/>
    <tableColumn id="11" xr3:uid="{DB20B49A-406E-49B5-9E65-05ACC89C827E}" name="Type" dataDxfId="43"/>
    <tableColumn id="2" xr3:uid="{E7A054D2-05AC-4E53-ABDE-A877F58A46A4}" name="No. of Days" dataDxfId="42"/>
    <tableColumn id="3" xr3:uid="{9FB2CEEC-F559-4312-B20F-E61B1331A59D}" name="No. of Travelers" dataDxfId="41"/>
    <tableColumn id="4" xr3:uid="{3E033923-CA1B-4237-A3B2-003D3485B4CE}" name="Lodging Per Traveler/  Per Night" dataDxfId="40" dataCellStyle="Currency"/>
    <tableColumn id="5" xr3:uid="{0573C868-7446-4583-ADC0-2061FA75F3A2}" name="Flight per Traveler" dataDxfId="39" dataCellStyle="Currency"/>
    <tableColumn id="6" xr3:uid="{FDE91724-9CEB-4898-AE02-EB5A795423E7}" name="Vehicle per Traveler" dataDxfId="38" dataCellStyle="Currency"/>
    <tableColumn id="7" xr3:uid="{D979341D-D1A0-41D7-8138-F61064C57E74}" name="Per Diem Per Traveler" dataDxfId="37" dataCellStyle="Currency"/>
    <tableColumn id="8" xr3:uid="{927BF5A5-24D6-4C0F-A62F-534F69138B5D}" name="Mileage" dataDxfId="36" dataCellStyle="Currency"/>
    <tableColumn id="12" xr3:uid="{587E609D-4B75-4609-BB36-F2BBB8B84DAD}" name="Miscellaneous" dataDxfId="35" dataCellStyle="Currency"/>
    <tableColumn id="9" xr3:uid="{F5EC3CD2-B72B-4BB2-9961-44E3544736A5}" name="Cost per Trip" dataDxfId="34">
      <calculatedColumnFormula>(((C6-1)*E6)*D6)+(D6*F6)+(D6*G6)+((D6*H6)*C6)+I6+J6</calculatedColumnFormula>
    </tableColumn>
    <tableColumn id="10" xr3:uid="{512698CE-4FF0-4125-A5AF-FF3D3ADBE870}" name="Basis for Estimating Costs" dataDxfId="33"/>
    <tableColumn id="13" xr3:uid="{FFA9FDAA-1299-416B-B2D1-88BA027FF3A0}" name="% Allocable for the Administration of the Grant" dataDxfId="32" dataCellStyle="Percent"/>
    <tableColumn id="14" xr3:uid="{F6140FE1-CAEB-4C71-9DFC-F5930F61FEF8}" name="Total Travel for the Administration of the Grant" dataDxfId="31" dataCellStyle="Currency">
      <calculatedColumnFormula>Table12[[#This Row],[Cost per Trip]]*Table12[[#This Row],[% Allocable for the Administration of the Grant]]</calculatedColumnFormula>
    </tableColum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FF65033-AF39-495F-8214-5BC3A126FCF5}" name="Table4" displayName="Table4" ref="A5:H31" totalsRowShown="0" headerRowDxfId="30" dataDxfId="28" headerRowBorderDxfId="29" tableBorderDxfId="27">
  <tableColumns count="8">
    <tableColumn id="1" xr3:uid="{B491870C-EE1E-4068-BE1F-C0C71A33F2A9}" name="Equipment Item" dataDxfId="26"/>
    <tableColumn id="2" xr3:uid="{529ED462-CA94-4D6F-B976-C586B8CAAE56}" name="Qty" dataDxfId="25"/>
    <tableColumn id="3" xr3:uid="{CA6676A9-75CB-49DB-9C56-838D7E830042}" name="Unit Cost         " dataDxfId="24"/>
    <tableColumn id="4" xr3:uid="{D72EB506-360C-4945-8B2E-0F02921CE284}" name="Total Cost             " dataDxfId="23">
      <calculatedColumnFormula>B6*C6</calculatedColumnFormula>
    </tableColumn>
    <tableColumn id="5" xr3:uid="{8E8AF507-3689-4B4E-AD00-0022A8C71C85}" name="Basis of Cost" dataDxfId="22"/>
    <tableColumn id="6" xr3:uid="{9CD9C448-F6E7-45CF-8AC4-78D6455D9537}" name="Justification of Need" dataDxfId="21"/>
    <tableColumn id="7" xr3:uid="{9F27CDA0-C539-46BB-8374-A9E33EA6769D}" name="% Allocable for the Administration of the Grant" dataDxfId="20"/>
    <tableColumn id="8" xr3:uid="{E7ABAA75-8A13-41C5-8E16-CA38F6E6F935}" name="Total Equipment for the Administration of the Grant" dataDxfId="19">
      <calculatedColumnFormula>Table4[[#This Row],[% Allocable for the Administration of the Grant]]*Table4[[#This Row],[Total Cost             ]]</calculatedColumnFormula>
    </tableColumn>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635E181-152E-41D5-800E-8B4CBC75E9A7}" name="Table3" displayName="Table3" ref="A5:H32" totalsRowShown="0" headerRowDxfId="18" headerRowBorderDxfId="17" tableBorderDxfId="16">
  <tableColumns count="8">
    <tableColumn id="1" xr3:uid="{437E9620-E9A3-43CE-A503-4AFAEEE1553C}" name="General Category of Supplies" dataDxfId="15"/>
    <tableColumn id="2" xr3:uid="{F850B101-343C-4131-B164-52AAA16D0785}" name="Qty" dataDxfId="14"/>
    <tableColumn id="3" xr3:uid="{655CADB6-D5BF-4ED0-AEA2-4AC13C9D90D4}" name="Unit Cost         " dataDxfId="13"/>
    <tableColumn id="4" xr3:uid="{874C1C23-1C38-489F-8E4A-6D18753A112C}" name="Total Cost             " dataDxfId="12">
      <calculatedColumnFormula>B6*C6</calculatedColumnFormula>
    </tableColumn>
    <tableColumn id="5" xr3:uid="{A4D02730-CFFB-412E-83A8-FC01DC451094}" name="Basis of Cost" dataDxfId="11"/>
    <tableColumn id="6" xr3:uid="{9F5C996A-8541-4C35-AC93-652F1BD51850}" name="Justification of Need" dataDxfId="10"/>
    <tableColumn id="8" xr3:uid="{8A9F13F5-2215-4F4C-A50B-EFE64457A60D}" name="% Allocable for the Administration of the Grant" dataDxfId="9"/>
    <tableColumn id="9" xr3:uid="{957F1280-73D2-4AC8-A0F9-D5A0D9434208}" name="Total Supplies for the Administration of the Grant" dataDxfId="8">
      <calculatedColumnFormula>Table3[[#This Row],[Total Cost             ]]*Table3[[#This Row],[% Allocable for the Administration of the Grant]]</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8" dT="2023-03-03T21:11:06.46" personId="{76A00BC4-5AE1-417D-B838-ECE7E1A08338}" id="{AAE88E8D-1534-486A-9C5F-D7CE0115FF1D}">
    <text>NOFO says NTIA will release guidance on what would be allowable admin expenses.  Could we get the guidance or link to add to instructions?</text>
  </threadedComment>
  <threadedComment ref="A8" dT="2023-04-14T16:28:10.76" personId="{76A00BC4-5AE1-417D-B838-ECE7E1A08338}" id="{E43A1B3D-5B69-4FAC-83B3-E3E21085704F}" parentId="{AAE88E8D-1534-486A-9C5F-D7CE0115FF1D}">
    <text>Comment from Caroline Danauy 4/12/23:
On #7 above -- please note that not all "admin expenses" are "expenses relating (directly or indirectly) to administration of the grant."  As Lisa noted, this should reference the FAQs that have been issued on this, and also I suggest changing the language to refer to the "expenses related to the administration of the grant" instead of using the shorthand admin expenses. In other words, say "Identify if any expenses relating to the administration of the grant are included as part of the category cost and enter dollar amount. Expenses related to the Administration of the grant are not in addition to the total cost category."</text>
  </threadedComment>
  <threadedComment ref="A8" dT="2023-04-14T16:34:54.09" personId="{76A00BC4-5AE1-417D-B838-ECE7E1A08338}" id="{B056CE75-4E1C-4758-9D21-AD735056A9D2}" parentId="{AAE88E8D-1534-486A-9C5F-D7CE0115FF1D}">
    <text>Updated "admin expenses" to "expenses relating to the administration of the grant"</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table" Target="../tables/table2.xm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 Id="rId9" Type="http://schemas.openxmlformats.org/officeDocument/2006/relationships/table" Target="../tables/table3.x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printerSettings" Target="../printerSettings/printerSettings26.bin"/><Relationship Id="rId7" Type="http://schemas.openxmlformats.org/officeDocument/2006/relationships/printerSettings" Target="../printerSettings/printerSettings30.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printerSettings" Target="../printerSettings/printerSettings29.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 Id="rId9" Type="http://schemas.openxmlformats.org/officeDocument/2006/relationships/table" Target="../tables/table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1.bin"/></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printerSettings" Target="../printerSettings/printerSettings34.bin"/><Relationship Id="rId7" Type="http://schemas.openxmlformats.org/officeDocument/2006/relationships/printerSettings" Target="../printerSettings/printerSettings38.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printerSettings" Target="../printerSettings/printerSettings37.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printerSettings" Target="../printerSettings/printerSettings41.bin"/><Relationship Id="rId7" Type="http://schemas.openxmlformats.org/officeDocument/2006/relationships/printerSettings" Target="../printerSettings/printerSettings45.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6" Type="http://schemas.openxmlformats.org/officeDocument/2006/relationships/printerSettings" Target="../printerSettings/printerSettings44.bin"/><Relationship Id="rId5" Type="http://schemas.openxmlformats.org/officeDocument/2006/relationships/printerSettings" Target="../printerSettings/printerSettings43.bin"/><Relationship Id="rId4" Type="http://schemas.openxmlformats.org/officeDocument/2006/relationships/printerSettings" Target="../printerSettings/printerSettings42.bin"/></Relationships>
</file>

<file path=xl/worksheets/_rels/sheet10.xml.rels><?xml version="1.0" encoding="UTF-8" standalone="yes"?>
<Relationships xmlns="http://schemas.openxmlformats.org/package/2006/relationships"><Relationship Id="rId8" Type="http://schemas.openxmlformats.org/officeDocument/2006/relationships/drawing" Target="../drawings/drawing10.xml"/><Relationship Id="rId3" Type="http://schemas.openxmlformats.org/officeDocument/2006/relationships/printerSettings" Target="../printerSettings/printerSettings48.bin"/><Relationship Id="rId7" Type="http://schemas.openxmlformats.org/officeDocument/2006/relationships/printerSettings" Target="../printerSettings/printerSettings52.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1.xml.rels><?xml version="1.0" encoding="UTF-8" standalone="yes"?>
<Relationships xmlns="http://schemas.openxmlformats.org/package/2006/relationships"><Relationship Id="rId8" Type="http://schemas.openxmlformats.org/officeDocument/2006/relationships/drawing" Target="../drawings/drawing11.xml"/><Relationship Id="rId3" Type="http://schemas.openxmlformats.org/officeDocument/2006/relationships/printerSettings" Target="../printerSettings/printerSettings55.bin"/><Relationship Id="rId7" Type="http://schemas.openxmlformats.org/officeDocument/2006/relationships/printerSettings" Target="../printerSettings/printerSettings59.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printerSettings" Target="../printerSettings/printerSettings58.bin"/><Relationship Id="rId5" Type="http://schemas.openxmlformats.org/officeDocument/2006/relationships/printerSettings" Target="../printerSettings/printerSettings57.bin"/><Relationship Id="rId4" Type="http://schemas.openxmlformats.org/officeDocument/2006/relationships/printerSettings" Target="../printerSettings/printerSettings56.bin"/></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2.xml"/><Relationship Id="rId3" Type="http://schemas.openxmlformats.org/officeDocument/2006/relationships/printerSettings" Target="../printerSettings/printerSettings62.bin"/><Relationship Id="rId7" Type="http://schemas.openxmlformats.org/officeDocument/2006/relationships/printerSettings" Target="../printerSettings/printerSettings66.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printerSettings" Target="../printerSettings/printerSettings65.bin"/><Relationship Id="rId5" Type="http://schemas.openxmlformats.org/officeDocument/2006/relationships/printerSettings" Target="../printerSettings/printerSettings64.bin"/><Relationship Id="rId4" Type="http://schemas.openxmlformats.org/officeDocument/2006/relationships/printerSettings" Target="../printerSettings/printerSettings6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3D284-3050-4FB0-90F4-DB86056EE631}">
  <sheetPr>
    <tabColor theme="4" tint="0.79998168889431442"/>
    <pageSetUpPr fitToPage="1"/>
  </sheetPr>
  <dimension ref="A1:M40"/>
  <sheetViews>
    <sheetView showGridLines="0" topLeftCell="A9" zoomScaleNormal="100" workbookViewId="0">
      <selection activeCell="E24" sqref="E24"/>
    </sheetView>
  </sheetViews>
  <sheetFormatPr defaultColWidth="9.44140625" defaultRowHeight="13.2" x14ac:dyDescent="0.25"/>
  <cols>
    <col min="1" max="2" width="31.44140625" style="16" customWidth="1"/>
    <col min="3" max="3" width="23.5546875" style="16" customWidth="1"/>
    <col min="4" max="4" width="18.5546875" style="16" customWidth="1"/>
    <col min="5" max="5" width="29.44140625" style="16" customWidth="1"/>
    <col min="6" max="6" width="19.5546875" style="3" customWidth="1"/>
    <col min="7" max="7" width="33.5546875" style="3" customWidth="1"/>
    <col min="8" max="19" width="9.44140625" style="3" customWidth="1"/>
    <col min="20" max="16384" width="9.44140625" style="3"/>
  </cols>
  <sheetData>
    <row r="1" spans="1:13" ht="57" customHeight="1" x14ac:dyDescent="0.25"/>
    <row r="2" spans="1:13" s="4" customFormat="1" ht="18" customHeight="1" x14ac:dyDescent="0.25">
      <c r="A2" s="674" t="s">
        <v>0</v>
      </c>
      <c r="B2" s="674"/>
      <c r="C2" s="674"/>
      <c r="D2" s="674"/>
      <c r="E2" s="674"/>
      <c r="F2" s="674"/>
      <c r="G2" s="674"/>
      <c r="H2" s="81"/>
      <c r="I2" s="81"/>
      <c r="J2" s="81"/>
      <c r="K2" s="81"/>
      <c r="L2" s="81"/>
      <c r="M2" s="81"/>
    </row>
    <row r="3" spans="1:13" s="4" customFormat="1" ht="11.25" customHeight="1" x14ac:dyDescent="0.25">
      <c r="A3" s="13"/>
      <c r="B3" s="12"/>
      <c r="C3" s="12"/>
      <c r="D3" s="12"/>
      <c r="E3" s="12"/>
      <c r="F3" s="635"/>
      <c r="G3" s="81"/>
      <c r="H3" s="81"/>
      <c r="I3" s="81"/>
      <c r="J3" s="81"/>
      <c r="K3" s="81"/>
      <c r="L3" s="81"/>
      <c r="M3" s="81"/>
    </row>
    <row r="4" spans="1:13" s="14" customFormat="1" ht="36.6" customHeight="1" x14ac:dyDescent="0.25">
      <c r="A4" s="48" t="s">
        <v>1</v>
      </c>
      <c r="B4" s="47"/>
      <c r="C4" s="51"/>
      <c r="D4" s="51"/>
      <c r="E4" s="51"/>
      <c r="F4" s="642" t="s">
        <v>2</v>
      </c>
      <c r="G4" s="47"/>
    </row>
    <row r="5" spans="1:13" s="14" customFormat="1" ht="38.85" customHeight="1" x14ac:dyDescent="0.25">
      <c r="A5" s="48" t="s">
        <v>3</v>
      </c>
      <c r="B5" s="49"/>
      <c r="C5" s="51"/>
      <c r="D5" s="51"/>
      <c r="E5" s="51"/>
      <c r="F5" s="642" t="s">
        <v>4</v>
      </c>
      <c r="G5" s="47"/>
    </row>
    <row r="6" spans="1:13" s="14" customFormat="1" ht="12" customHeight="1" thickBot="1" x14ac:dyDescent="0.3">
      <c r="A6" s="48"/>
      <c r="B6" s="15"/>
      <c r="C6" s="15"/>
      <c r="D6" s="15"/>
      <c r="E6" s="15"/>
      <c r="F6" s="48"/>
    </row>
    <row r="7" spans="1:13" ht="48.6" customHeight="1" x14ac:dyDescent="0.25">
      <c r="A7" s="675" t="s">
        <v>5</v>
      </c>
      <c r="B7" s="676"/>
      <c r="C7" s="676"/>
      <c r="D7" s="676"/>
      <c r="E7" s="676"/>
      <c r="F7" s="676"/>
      <c r="G7" s="677"/>
    </row>
    <row r="8" spans="1:13" ht="228" customHeight="1" thickBot="1" x14ac:dyDescent="0.3">
      <c r="A8" s="678" t="s">
        <v>6</v>
      </c>
      <c r="B8" s="679"/>
      <c r="C8" s="679"/>
      <c r="D8" s="679"/>
      <c r="E8" s="679"/>
      <c r="F8" s="679"/>
      <c r="G8" s="680"/>
      <c r="H8" s="14"/>
      <c r="I8" s="107"/>
      <c r="J8" s="14"/>
      <c r="K8" s="14"/>
      <c r="L8" s="14"/>
      <c r="M8" s="14"/>
    </row>
    <row r="9" spans="1:13" ht="7.5" customHeight="1" thickBot="1" x14ac:dyDescent="0.3">
      <c r="F9" s="16"/>
      <c r="H9" s="14"/>
      <c r="I9" s="14"/>
      <c r="J9" s="14"/>
      <c r="K9" s="14"/>
      <c r="L9" s="14"/>
      <c r="M9" s="14"/>
    </row>
    <row r="10" spans="1:13" ht="29.25" customHeight="1" thickBot="1" x14ac:dyDescent="0.3">
      <c r="A10" s="681" t="s">
        <v>7</v>
      </c>
      <c r="B10" s="682"/>
      <c r="C10" s="682"/>
      <c r="D10" s="682"/>
      <c r="E10" s="682"/>
      <c r="F10" s="682"/>
      <c r="G10" s="683"/>
      <c r="H10" s="14"/>
      <c r="I10" s="14"/>
      <c r="J10" s="14"/>
      <c r="K10" s="14"/>
      <c r="L10" s="14"/>
      <c r="M10" s="14"/>
    </row>
    <row r="11" spans="1:13" ht="83.85" customHeight="1" thickBot="1" x14ac:dyDescent="0.3">
      <c r="A11" s="641" t="s">
        <v>8</v>
      </c>
      <c r="B11" s="79" t="s">
        <v>9</v>
      </c>
      <c r="C11" s="636" t="s">
        <v>10</v>
      </c>
      <c r="D11" s="79" t="s">
        <v>11</v>
      </c>
      <c r="E11" s="684" t="s">
        <v>12</v>
      </c>
      <c r="F11" s="684"/>
      <c r="G11" s="685"/>
      <c r="H11" s="14"/>
      <c r="I11" s="14"/>
      <c r="J11" s="14"/>
      <c r="K11" s="14"/>
      <c r="L11" s="14"/>
    </row>
    <row r="12" spans="1:13" s="17" customFormat="1" ht="13.8" x14ac:dyDescent="0.25">
      <c r="A12" s="68" t="s">
        <v>13</v>
      </c>
      <c r="B12" s="69">
        <f>'a. Personnel'!I111</f>
        <v>0</v>
      </c>
      <c r="C12" s="146">
        <f>'Instructions and Summary'!C13</f>
        <v>0</v>
      </c>
      <c r="D12" s="147">
        <f>'Instructions and Summary'!D12</f>
        <v>0</v>
      </c>
      <c r="E12" s="686"/>
      <c r="F12" s="686"/>
      <c r="G12" s="687"/>
      <c r="H12" s="14"/>
      <c r="I12" s="14"/>
      <c r="J12" s="14"/>
      <c r="K12" s="14"/>
      <c r="L12" s="14"/>
    </row>
    <row r="13" spans="1:13" s="17" customFormat="1" ht="13.8" x14ac:dyDescent="0.25">
      <c r="A13" s="108" t="s">
        <v>14</v>
      </c>
      <c r="B13" s="69">
        <f>'a. Personnel'!F111</f>
        <v>0</v>
      </c>
      <c r="C13" s="123"/>
      <c r="D13" s="69"/>
      <c r="E13" s="637"/>
      <c r="F13" s="637"/>
      <c r="G13" s="638"/>
      <c r="H13" s="14"/>
      <c r="I13" s="14"/>
      <c r="J13" s="14"/>
      <c r="K13" s="14"/>
      <c r="L13" s="14"/>
    </row>
    <row r="14" spans="1:13" s="17" customFormat="1" ht="13.8" x14ac:dyDescent="0.25">
      <c r="A14" s="108" t="s">
        <v>15</v>
      </c>
      <c r="B14" s="69">
        <f>'a. Personnel'!G111</f>
        <v>0</v>
      </c>
      <c r="C14" s="123"/>
      <c r="D14" s="69"/>
      <c r="E14" s="637"/>
      <c r="F14" s="637"/>
      <c r="G14" s="638"/>
      <c r="H14" s="14"/>
      <c r="I14" s="14"/>
      <c r="J14" s="14"/>
      <c r="K14" s="14"/>
      <c r="L14" s="14"/>
    </row>
    <row r="15" spans="1:13" ht="15.75" customHeight="1" x14ac:dyDescent="0.25">
      <c r="A15" s="70" t="s">
        <v>16</v>
      </c>
      <c r="B15" s="71">
        <f>'b. Travel'!K209</f>
        <v>0</v>
      </c>
      <c r="C15" s="146">
        <f>'Instructions and Summary'!C15</f>
        <v>0</v>
      </c>
      <c r="D15" s="147">
        <f>'Instructions and Summary'!D15</f>
        <v>0</v>
      </c>
      <c r="E15" s="656"/>
      <c r="F15" s="656"/>
      <c r="G15" s="657"/>
      <c r="H15" s="14"/>
      <c r="I15" s="14"/>
      <c r="J15" s="14"/>
      <c r="K15" s="14"/>
      <c r="L15" s="14"/>
    </row>
    <row r="16" spans="1:13" ht="15.75" customHeight="1" x14ac:dyDescent="0.25">
      <c r="A16" s="70" t="s">
        <v>17</v>
      </c>
      <c r="B16" s="71">
        <f>'c. Equipment'!D33</f>
        <v>0</v>
      </c>
      <c r="C16" s="146">
        <f>'Instructions and Summary'!C16</f>
        <v>0</v>
      </c>
      <c r="D16" s="147">
        <f>'Instructions and Summary'!D16</f>
        <v>0</v>
      </c>
      <c r="E16" s="656"/>
      <c r="F16" s="656"/>
      <c r="G16" s="657"/>
      <c r="H16" s="14"/>
      <c r="I16" s="14"/>
      <c r="J16" s="14"/>
      <c r="K16" s="14"/>
      <c r="L16" s="14"/>
    </row>
    <row r="17" spans="1:12" ht="15.75" customHeight="1" x14ac:dyDescent="0.25">
      <c r="A17" s="70" t="s">
        <v>18</v>
      </c>
      <c r="B17" s="71">
        <f>'d. Supplies'!D34</f>
        <v>0</v>
      </c>
      <c r="C17" s="146">
        <f>'Instructions and Summary'!C17</f>
        <v>0</v>
      </c>
      <c r="D17" s="147">
        <f>'Instructions and Summary'!D17</f>
        <v>0</v>
      </c>
      <c r="E17" s="656"/>
      <c r="F17" s="656"/>
      <c r="G17" s="657"/>
      <c r="H17" s="14"/>
      <c r="I17" s="14"/>
      <c r="J17" s="14"/>
      <c r="K17" s="14"/>
      <c r="L17" s="14"/>
    </row>
    <row r="18" spans="1:12" ht="15.75" customHeight="1" x14ac:dyDescent="0.25">
      <c r="A18" s="72" t="s">
        <v>19</v>
      </c>
      <c r="B18" s="71">
        <f>'e2. Subawards'!G513</f>
        <v>0</v>
      </c>
      <c r="C18" s="146">
        <f>'Instructions and Summary'!C18</f>
        <v>0</v>
      </c>
      <c r="D18" s="147" t="e">
        <f>'Instructions and Summary'!#REF!</f>
        <v>#REF!</v>
      </c>
      <c r="E18" s="656"/>
      <c r="F18" s="656"/>
      <c r="G18" s="657"/>
      <c r="H18" s="14"/>
      <c r="I18" s="14"/>
      <c r="J18" s="14"/>
      <c r="K18" s="14"/>
      <c r="L18" s="14"/>
    </row>
    <row r="19" spans="1:12" ht="13.8" x14ac:dyDescent="0.25">
      <c r="A19" s="70" t="s">
        <v>20</v>
      </c>
      <c r="B19" s="69">
        <f>'f. Construction'!B17</f>
        <v>0</v>
      </c>
      <c r="C19" s="146">
        <f>'Instructions and Summary'!C19</f>
        <v>0</v>
      </c>
      <c r="D19" s="147">
        <f>'Instructions and Summary'!D18</f>
        <v>0</v>
      </c>
      <c r="E19" s="656"/>
      <c r="F19" s="656"/>
      <c r="G19" s="657"/>
      <c r="H19" s="14"/>
      <c r="I19" s="14"/>
      <c r="J19" s="14"/>
      <c r="K19" s="14"/>
      <c r="L19" s="14"/>
    </row>
    <row r="20" spans="1:12" ht="15.75" customHeight="1" x14ac:dyDescent="0.25">
      <c r="A20" s="70" t="s">
        <v>21</v>
      </c>
      <c r="B20" s="71">
        <f>'g. Other'!E60</f>
        <v>0</v>
      </c>
      <c r="C20" s="146">
        <f>'Instructions and Summary'!C20</f>
        <v>0</v>
      </c>
      <c r="D20" s="147">
        <f>'Instructions and Summary'!D20</f>
        <v>0</v>
      </c>
      <c r="E20" s="656"/>
      <c r="F20" s="656"/>
      <c r="G20" s="657"/>
      <c r="H20" s="14"/>
      <c r="I20" s="14"/>
      <c r="J20" s="14"/>
      <c r="K20" s="14"/>
      <c r="L20" s="14"/>
    </row>
    <row r="21" spans="1:12" ht="15.75" customHeight="1" x14ac:dyDescent="0.25">
      <c r="A21" s="70" t="s">
        <v>22</v>
      </c>
      <c r="B21" s="71">
        <f>SUM(B12:B20)-(B13+B14)</f>
        <v>0</v>
      </c>
      <c r="C21" s="123"/>
      <c r="D21" s="71" t="e">
        <f>SUM(D12:D20)</f>
        <v>#REF!</v>
      </c>
      <c r="E21" s="656"/>
      <c r="F21" s="656"/>
      <c r="G21" s="657"/>
      <c r="H21" s="14"/>
      <c r="I21" s="14"/>
      <c r="J21" s="14"/>
      <c r="K21" s="14"/>
      <c r="L21" s="14"/>
    </row>
    <row r="22" spans="1:12" ht="5.0999999999999996" customHeight="1" x14ac:dyDescent="0.25">
      <c r="A22" s="658"/>
      <c r="B22" s="659"/>
      <c r="C22" s="659"/>
      <c r="D22" s="659"/>
      <c r="E22" s="659"/>
      <c r="F22" s="659"/>
      <c r="G22" s="660"/>
      <c r="H22" s="14"/>
      <c r="I22" s="14"/>
      <c r="J22" s="14"/>
      <c r="K22" s="14"/>
      <c r="L22" s="14"/>
    </row>
    <row r="23" spans="1:12" ht="15.6" customHeight="1" x14ac:dyDescent="0.25">
      <c r="A23" s="70" t="s">
        <v>23</v>
      </c>
      <c r="B23" s="71">
        <f>'h. Indirect'!D19</f>
        <v>0</v>
      </c>
      <c r="C23" s="146">
        <f>'Instructions and Summary'!C23</f>
        <v>0</v>
      </c>
      <c r="D23" s="148">
        <f>'Instructions and Summary'!D23</f>
        <v>0</v>
      </c>
      <c r="E23" s="656"/>
      <c r="F23" s="656"/>
      <c r="G23" s="657"/>
      <c r="H23" s="14"/>
      <c r="I23" s="14"/>
      <c r="J23" s="14"/>
      <c r="K23" s="14"/>
      <c r="L23" s="14"/>
    </row>
    <row r="24" spans="1:12" ht="15.6" customHeight="1" x14ac:dyDescent="0.25">
      <c r="A24" s="122" t="s">
        <v>24</v>
      </c>
      <c r="B24" s="121">
        <f>'h. Indirect'!E19</f>
        <v>0</v>
      </c>
      <c r="C24" s="123"/>
      <c r="D24" s="121"/>
      <c r="E24" s="119"/>
      <c r="F24" s="119"/>
      <c r="G24" s="120"/>
      <c r="H24" s="14"/>
      <c r="I24" s="14"/>
      <c r="J24" s="14"/>
      <c r="K24" s="14"/>
      <c r="L24" s="14"/>
    </row>
    <row r="25" spans="1:12" ht="15.6" customHeight="1" x14ac:dyDescent="0.25">
      <c r="A25" s="122" t="s">
        <v>25</v>
      </c>
      <c r="B25" s="71">
        <f>'h. Indirect'!F19</f>
        <v>0</v>
      </c>
      <c r="C25" s="123"/>
      <c r="D25" s="71"/>
      <c r="E25" s="119"/>
      <c r="F25" s="119"/>
      <c r="G25" s="120"/>
      <c r="H25" s="14"/>
      <c r="I25" s="14"/>
      <c r="J25" s="14"/>
      <c r="K25" s="14"/>
      <c r="L25" s="14"/>
    </row>
    <row r="26" spans="1:12" ht="4.3499999999999996" customHeight="1" x14ac:dyDescent="0.25">
      <c r="A26" s="661"/>
      <c r="B26" s="662"/>
      <c r="C26" s="662"/>
      <c r="D26" s="662"/>
      <c r="E26" s="662"/>
      <c r="F26" s="662"/>
      <c r="G26" s="663"/>
      <c r="H26" s="14"/>
      <c r="I26" s="14"/>
      <c r="J26" s="14"/>
      <c r="K26" s="14"/>
      <c r="L26" s="14"/>
    </row>
    <row r="27" spans="1:12" ht="15.75" customHeight="1" x14ac:dyDescent="0.25">
      <c r="A27" s="70" t="s">
        <v>26</v>
      </c>
      <c r="B27" s="71">
        <f>B21+B23</f>
        <v>0</v>
      </c>
      <c r="C27" s="124"/>
      <c r="D27" s="71" t="e">
        <f>D21+D23</f>
        <v>#REF!</v>
      </c>
      <c r="E27" s="656"/>
      <c r="F27" s="656"/>
      <c r="G27" s="657"/>
      <c r="H27" s="14"/>
      <c r="I27" s="14"/>
      <c r="J27" s="14"/>
      <c r="K27" s="14"/>
      <c r="L27" s="14"/>
    </row>
    <row r="28" spans="1:12" ht="3.6" customHeight="1" x14ac:dyDescent="0.25">
      <c r="A28" s="664"/>
      <c r="B28" s="665"/>
      <c r="C28" s="665"/>
      <c r="D28" s="665"/>
      <c r="E28" s="665"/>
      <c r="F28" s="665"/>
      <c r="G28" s="666"/>
      <c r="H28" s="14"/>
      <c r="I28" s="14"/>
      <c r="J28" s="14"/>
      <c r="K28" s="14"/>
      <c r="L28" s="14"/>
    </row>
    <row r="29" spans="1:12" ht="15.75" customHeight="1" x14ac:dyDescent="0.25">
      <c r="A29" s="73" t="s">
        <v>27</v>
      </c>
      <c r="B29" s="71">
        <f>'i. Cost Sharing-Matching'!F31</f>
        <v>0</v>
      </c>
      <c r="C29" s="149">
        <f>'Instructions and Summary'!C29</f>
        <v>0</v>
      </c>
      <c r="D29" s="148">
        <f>'Instructions and Summary'!D29</f>
        <v>0</v>
      </c>
      <c r="E29" s="656"/>
      <c r="F29" s="656"/>
      <c r="G29" s="657"/>
      <c r="H29" s="14"/>
      <c r="I29" s="14"/>
      <c r="J29" s="14"/>
      <c r="K29" s="14"/>
      <c r="L29" s="14"/>
    </row>
    <row r="30" spans="1:12" ht="15.75" customHeight="1" x14ac:dyDescent="0.25">
      <c r="A30" s="70" t="s">
        <v>28</v>
      </c>
      <c r="B30" s="74" t="e">
        <f>B29/B32</f>
        <v>#DIV/0!</v>
      </c>
      <c r="C30" s="123"/>
      <c r="D30" s="74"/>
      <c r="E30" s="656"/>
      <c r="F30" s="656"/>
      <c r="G30" s="657"/>
    </row>
    <row r="31" spans="1:12" ht="3.6" customHeight="1" x14ac:dyDescent="0.25">
      <c r="A31" s="667"/>
      <c r="B31" s="668"/>
      <c r="C31" s="668"/>
      <c r="D31" s="668"/>
      <c r="E31" s="668"/>
      <c r="F31" s="75"/>
      <c r="G31" s="76"/>
    </row>
    <row r="32" spans="1:12" ht="55.8" thickBot="1" x14ac:dyDescent="0.3">
      <c r="A32" s="77" t="s">
        <v>29</v>
      </c>
      <c r="B32" s="78">
        <f>B27+B29</f>
        <v>0</v>
      </c>
      <c r="C32" s="139" t="s">
        <v>30</v>
      </c>
      <c r="D32" s="78" t="e">
        <f>D27+D29</f>
        <v>#REF!</v>
      </c>
      <c r="E32" s="669"/>
      <c r="F32" s="669"/>
      <c r="G32" s="670"/>
    </row>
    <row r="33" spans="1:7" ht="15.75" customHeight="1" thickBot="1" x14ac:dyDescent="0.3">
      <c r="A33" s="671" t="s">
        <v>31</v>
      </c>
      <c r="B33" s="672"/>
      <c r="C33" s="673"/>
      <c r="D33" s="132" t="e">
        <f>D32/B27</f>
        <v>#REF!</v>
      </c>
      <c r="E33" s="316"/>
      <c r="F33" s="316"/>
      <c r="G33" s="317"/>
    </row>
    <row r="34" spans="1:7" ht="15.75" customHeight="1" thickBot="1" x14ac:dyDescent="0.3"/>
    <row r="35" spans="1:7" ht="8.25" customHeight="1" x14ac:dyDescent="0.25">
      <c r="A35" s="650" t="s">
        <v>32</v>
      </c>
      <c r="B35" s="651"/>
      <c r="C35" s="651"/>
      <c r="D35" s="651"/>
      <c r="E35" s="651"/>
      <c r="F35" s="651"/>
      <c r="G35" s="652"/>
    </row>
    <row r="36" spans="1:7" ht="44.1" customHeight="1" thickBot="1" x14ac:dyDescent="0.3">
      <c r="A36" s="653"/>
      <c r="B36" s="654"/>
      <c r="C36" s="654"/>
      <c r="D36" s="654"/>
      <c r="E36" s="654"/>
      <c r="F36" s="654"/>
      <c r="G36" s="655"/>
    </row>
    <row r="37" spans="1:7" ht="10.5" customHeight="1" x14ac:dyDescent="0.25"/>
    <row r="40" spans="1:7" x14ac:dyDescent="0.25">
      <c r="A40" s="18"/>
      <c r="B40" s="18"/>
      <c r="C40" s="18"/>
      <c r="D40" s="18"/>
      <c r="E40" s="18"/>
    </row>
  </sheetData>
  <sheetProtection formatCells="0" formatColumns="0" formatRows="0"/>
  <mergeCells count="24">
    <mergeCell ref="E20:G20"/>
    <mergeCell ref="A2:G2"/>
    <mergeCell ref="A7:G7"/>
    <mergeCell ref="A8:G8"/>
    <mergeCell ref="A10:G10"/>
    <mergeCell ref="E11:G11"/>
    <mergeCell ref="E12:G12"/>
    <mergeCell ref="E15:G15"/>
    <mergeCell ref="E16:G16"/>
    <mergeCell ref="E17:G17"/>
    <mergeCell ref="E18:G18"/>
    <mergeCell ref="E19:G19"/>
    <mergeCell ref="A35:G36"/>
    <mergeCell ref="E21:G21"/>
    <mergeCell ref="A22:G22"/>
    <mergeCell ref="E23:G23"/>
    <mergeCell ref="A26:G26"/>
    <mergeCell ref="E27:G27"/>
    <mergeCell ref="A28:G28"/>
    <mergeCell ref="E29:G29"/>
    <mergeCell ref="E30:G30"/>
    <mergeCell ref="A31:E31"/>
    <mergeCell ref="E32:G32"/>
    <mergeCell ref="A33:C33"/>
  </mergeCells>
  <conditionalFormatting sqref="D12:D21">
    <cfRule type="expression" dxfId="7" priority="5">
      <formula>$C12="no"</formula>
    </cfRule>
  </conditionalFormatting>
  <conditionalFormatting sqref="D23">
    <cfRule type="expression" dxfId="6" priority="4">
      <formula>$C$23="no"</formula>
    </cfRule>
  </conditionalFormatting>
  <conditionalFormatting sqref="D29">
    <cfRule type="expression" dxfId="5" priority="1">
      <formula>$C$23="no"</formula>
    </cfRule>
  </conditionalFormatting>
  <conditionalFormatting sqref="D33">
    <cfRule type="cellIs" dxfId="4" priority="2" operator="between">
      <formula>0</formula>
      <formula>0.02</formula>
    </cfRule>
    <cfRule type="cellIs" dxfId="3" priority="7" operator="greaterThan">
      <formula>0.02005</formula>
    </cfRule>
  </conditionalFormatting>
  <conditionalFormatting sqref="E15:G15">
    <cfRule type="expression" dxfId="2" priority="6">
      <formula>$C12="no"</formula>
    </cfRule>
  </conditionalFormatting>
  <printOptions horizontalCentered="1"/>
  <pageMargins left="0.5" right="0.5" top="0.25" bottom="0.25" header="0.5" footer="0.5"/>
  <pageSetup scale="70" orientation="landscape"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597A02B-9209-4FC3-B130-989DB79F2E06}">
          <x14:formula1>
            <xm:f>List!$Q$1:$Q$3</xm:f>
          </x14:formula1>
          <xm:sqref>C23 C12 C15:C20 C29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1:N40"/>
  <sheetViews>
    <sheetView showGridLines="0" zoomScale="69" zoomScaleNormal="116" workbookViewId="0">
      <selection activeCell="I1" sqref="I1"/>
    </sheetView>
  </sheetViews>
  <sheetFormatPr defaultColWidth="9.44140625" defaultRowHeight="13.2" x14ac:dyDescent="0.25"/>
  <cols>
    <col min="1" max="2" width="31.44140625" style="16" customWidth="1"/>
    <col min="3" max="3" width="23.5546875" style="16" customWidth="1"/>
    <col min="4" max="4" width="17.44140625" style="16" customWidth="1"/>
    <col min="5" max="5" width="29.44140625" style="16" customWidth="1"/>
    <col min="6" max="6" width="19.5546875" style="3" customWidth="1"/>
    <col min="7" max="7" width="33.5546875" style="3" customWidth="1"/>
    <col min="8" max="19" width="9.44140625" style="3" customWidth="1"/>
    <col min="20" max="16384" width="9.44140625" style="3"/>
  </cols>
  <sheetData>
    <row r="1" spans="1:14" ht="57" customHeight="1" x14ac:dyDescent="0.25">
      <c r="A1" s="472"/>
      <c r="B1" s="473"/>
      <c r="C1" s="473"/>
      <c r="D1" s="473"/>
      <c r="E1" s="473"/>
      <c r="F1" s="474"/>
      <c r="G1" s="474"/>
      <c r="H1" s="475"/>
    </row>
    <row r="2" spans="1:14" s="4" customFormat="1" ht="18" customHeight="1" x14ac:dyDescent="0.25">
      <c r="A2" s="714" t="s">
        <v>0</v>
      </c>
      <c r="B2" s="674"/>
      <c r="C2" s="674"/>
      <c r="D2" s="674"/>
      <c r="E2" s="674"/>
      <c r="F2" s="674"/>
      <c r="G2" s="674"/>
      <c r="H2" s="476"/>
      <c r="I2" s="81"/>
      <c r="J2" s="81"/>
      <c r="K2" s="81"/>
      <c r="L2" s="81"/>
      <c r="M2" s="81"/>
      <c r="N2" s="81"/>
    </row>
    <row r="3" spans="1:14" s="4" customFormat="1" ht="11.25" customHeight="1" x14ac:dyDescent="0.25">
      <c r="A3" s="477"/>
      <c r="B3" s="12"/>
      <c r="C3" s="12"/>
      <c r="D3" s="12"/>
      <c r="E3" s="12"/>
      <c r="F3" s="635"/>
      <c r="G3" s="81"/>
      <c r="H3" s="476"/>
      <c r="I3" s="81"/>
      <c r="J3" s="81"/>
      <c r="K3" s="81"/>
      <c r="L3" s="81"/>
      <c r="M3" s="81"/>
      <c r="N3" s="81"/>
    </row>
    <row r="4" spans="1:14" s="14" customFormat="1" ht="36.6" customHeight="1" x14ac:dyDescent="0.25">
      <c r="A4" s="478" t="s">
        <v>1</v>
      </c>
      <c r="B4" s="47"/>
      <c r="C4" s="51"/>
      <c r="D4" s="51"/>
      <c r="E4" s="51"/>
      <c r="F4" s="642" t="s">
        <v>2</v>
      </c>
      <c r="G4" s="47"/>
      <c r="H4" s="479"/>
    </row>
    <row r="5" spans="1:14" s="14" customFormat="1" ht="38.85" customHeight="1" x14ac:dyDescent="0.25">
      <c r="A5" s="478" t="s">
        <v>3</v>
      </c>
      <c r="B5" s="49"/>
      <c r="C5" s="51"/>
      <c r="D5" s="51"/>
      <c r="E5" s="51"/>
      <c r="F5" s="642" t="s">
        <v>33</v>
      </c>
      <c r="G5" s="47"/>
      <c r="H5" s="479"/>
    </row>
    <row r="6" spans="1:14" s="14" customFormat="1" ht="12" customHeight="1" thickBot="1" x14ac:dyDescent="0.3">
      <c r="A6" s="480"/>
      <c r="B6" s="481"/>
      <c r="C6" s="481"/>
      <c r="D6" s="481"/>
      <c r="E6" s="481"/>
      <c r="F6" s="482"/>
      <c r="G6" s="483"/>
      <c r="H6" s="484"/>
    </row>
    <row r="7" spans="1:14" ht="48.6" customHeight="1" x14ac:dyDescent="0.25">
      <c r="A7" s="675" t="s">
        <v>34</v>
      </c>
      <c r="B7" s="676"/>
      <c r="C7" s="676"/>
      <c r="D7" s="676"/>
      <c r="E7" s="676"/>
      <c r="F7" s="676"/>
      <c r="G7" s="676"/>
      <c r="H7" s="677"/>
      <c r="I7" s="199"/>
    </row>
    <row r="8" spans="1:14" ht="291" customHeight="1" x14ac:dyDescent="0.25">
      <c r="A8" s="716" t="s">
        <v>35</v>
      </c>
      <c r="B8" s="717"/>
      <c r="C8" s="717"/>
      <c r="D8" s="717"/>
      <c r="E8" s="717"/>
      <c r="F8" s="717"/>
      <c r="G8" s="717"/>
      <c r="H8" s="718"/>
      <c r="I8" s="107"/>
      <c r="J8" s="14"/>
      <c r="K8" s="14"/>
      <c r="L8" s="14"/>
      <c r="M8" s="14"/>
    </row>
    <row r="9" spans="1:14" ht="9.6" customHeight="1" thickBot="1" x14ac:dyDescent="0.3">
      <c r="A9" s="523"/>
      <c r="B9" s="524"/>
      <c r="C9" s="524"/>
      <c r="D9" s="524"/>
      <c r="E9" s="524"/>
      <c r="F9" s="524"/>
      <c r="G9" s="525"/>
      <c r="H9" s="526"/>
      <c r="I9" s="14"/>
      <c r="J9" s="14"/>
      <c r="K9" s="14"/>
      <c r="L9" s="14"/>
      <c r="M9" s="14"/>
    </row>
    <row r="10" spans="1:14" ht="41.4" customHeight="1" thickBot="1" x14ac:dyDescent="0.3">
      <c r="A10" s="681" t="s">
        <v>7</v>
      </c>
      <c r="B10" s="682"/>
      <c r="C10" s="682"/>
      <c r="D10" s="682"/>
      <c r="E10" s="682"/>
      <c r="F10" s="682"/>
      <c r="G10" s="682"/>
      <c r="H10" s="683"/>
      <c r="I10" s="14"/>
      <c r="J10" s="14"/>
      <c r="K10" s="14"/>
      <c r="L10" s="14"/>
      <c r="M10" s="14"/>
      <c r="N10" s="14"/>
    </row>
    <row r="11" spans="1:14" ht="93.6" customHeight="1" thickBot="1" x14ac:dyDescent="0.3">
      <c r="A11" s="641" t="s">
        <v>8</v>
      </c>
      <c r="B11" s="79" t="s">
        <v>9</v>
      </c>
      <c r="C11" s="636" t="s">
        <v>36</v>
      </c>
      <c r="D11" s="79" t="s">
        <v>37</v>
      </c>
      <c r="E11" s="79" t="s">
        <v>38</v>
      </c>
      <c r="F11" s="715" t="s">
        <v>12</v>
      </c>
      <c r="G11" s="684"/>
      <c r="H11" s="685"/>
      <c r="I11" s="14"/>
      <c r="J11" s="14"/>
      <c r="K11" s="14"/>
      <c r="L11" s="14"/>
      <c r="M11" s="14"/>
    </row>
    <row r="12" spans="1:14" s="17" customFormat="1" ht="15" customHeight="1" x14ac:dyDescent="0.25">
      <c r="A12" s="68" t="s">
        <v>13</v>
      </c>
      <c r="B12" s="291">
        <f>SUM(B13:B14)</f>
        <v>0</v>
      </c>
      <c r="C12" s="519"/>
      <c r="D12" s="284"/>
      <c r="E12" s="520"/>
      <c r="F12" s="520"/>
      <c r="G12" s="521"/>
      <c r="H12" s="522"/>
      <c r="I12" s="14"/>
      <c r="J12" s="14"/>
      <c r="K12" s="14"/>
      <c r="L12" s="14"/>
      <c r="M12" s="14"/>
    </row>
    <row r="13" spans="1:14" s="17" customFormat="1" ht="15" customHeight="1" x14ac:dyDescent="0.25">
      <c r="A13" s="108" t="s">
        <v>14</v>
      </c>
      <c r="B13" s="285">
        <f>'a. Personnel'!F111</f>
        <v>0</v>
      </c>
      <c r="C13" s="389"/>
      <c r="D13" s="289">
        <f>SUM('a. Personnel'!L111)</f>
        <v>0</v>
      </c>
      <c r="E13" s="629"/>
      <c r="F13" s="692"/>
      <c r="G13" s="693"/>
      <c r="H13" s="694"/>
      <c r="I13" s="156"/>
      <c r="J13" s="14"/>
      <c r="K13" s="14"/>
      <c r="L13" s="14"/>
      <c r="M13" s="14"/>
    </row>
    <row r="14" spans="1:14" s="17" customFormat="1" ht="15" customHeight="1" x14ac:dyDescent="0.25">
      <c r="A14" s="108" t="s">
        <v>15</v>
      </c>
      <c r="B14" s="285">
        <f>'a. Personnel'!G111</f>
        <v>0</v>
      </c>
      <c r="C14" s="389"/>
      <c r="D14" s="289">
        <f>SUM('a. Personnel'!M111)</f>
        <v>0</v>
      </c>
      <c r="E14" s="629"/>
      <c r="F14" s="692"/>
      <c r="G14" s="693"/>
      <c r="H14" s="694"/>
      <c r="I14" s="156"/>
      <c r="J14" s="14"/>
      <c r="K14" s="157"/>
      <c r="L14" s="14"/>
      <c r="M14" s="14"/>
    </row>
    <row r="15" spans="1:14" ht="15" customHeight="1" x14ac:dyDescent="0.25">
      <c r="A15" s="70" t="s">
        <v>16</v>
      </c>
      <c r="B15" s="286">
        <f>'b. Travel'!K209</f>
        <v>0</v>
      </c>
      <c r="C15" s="389"/>
      <c r="D15" s="289">
        <f>SUM('b. Travel'!N209)</f>
        <v>0</v>
      </c>
      <c r="E15" s="629"/>
      <c r="F15" s="692"/>
      <c r="G15" s="693"/>
      <c r="H15" s="694"/>
      <c r="I15" s="156"/>
      <c r="J15" s="14"/>
      <c r="K15" s="14"/>
      <c r="L15" s="14"/>
      <c r="M15" s="14"/>
    </row>
    <row r="16" spans="1:14" ht="15" customHeight="1" x14ac:dyDescent="0.25">
      <c r="A16" s="70" t="s">
        <v>17</v>
      </c>
      <c r="B16" s="286">
        <f>'c. Equipment'!D33</f>
        <v>0</v>
      </c>
      <c r="C16" s="389"/>
      <c r="D16" s="289">
        <f>SUM('c. Equipment'!H33)</f>
        <v>0</v>
      </c>
      <c r="E16" s="629"/>
      <c r="F16" s="692"/>
      <c r="G16" s="693"/>
      <c r="H16" s="694"/>
      <c r="I16" s="156"/>
      <c r="J16" s="14"/>
      <c r="K16" s="14"/>
      <c r="L16" s="14"/>
      <c r="M16" s="14"/>
    </row>
    <row r="17" spans="1:13" ht="15" customHeight="1" x14ac:dyDescent="0.25">
      <c r="A17" s="70" t="s">
        <v>18</v>
      </c>
      <c r="B17" s="286">
        <f>'d. Supplies'!D34</f>
        <v>0</v>
      </c>
      <c r="C17" s="389"/>
      <c r="D17" s="289">
        <f>SUM('d. Supplies'!H34)</f>
        <v>0</v>
      </c>
      <c r="E17" s="629"/>
      <c r="F17" s="692"/>
      <c r="G17" s="693"/>
      <c r="H17" s="694"/>
      <c r="I17" s="156"/>
      <c r="J17" s="14"/>
      <c r="K17" s="14"/>
      <c r="L17" s="14"/>
      <c r="M17" s="14"/>
    </row>
    <row r="18" spans="1:13" ht="15" customHeight="1" x14ac:dyDescent="0.25">
      <c r="A18" s="72" t="s">
        <v>19</v>
      </c>
      <c r="B18" s="286">
        <f>'e2. Subawards'!G513+'e1. Contractual'!G60</f>
        <v>0</v>
      </c>
      <c r="C18" s="389"/>
      <c r="D18" s="289">
        <f>'e1. Contractual'!I58+'e2. Subawards'!N511</f>
        <v>0</v>
      </c>
      <c r="E18" s="629"/>
      <c r="F18" s="692"/>
      <c r="G18" s="693"/>
      <c r="H18" s="694"/>
      <c r="I18" s="156"/>
      <c r="J18" s="14"/>
      <c r="K18" s="14"/>
      <c r="L18" s="14"/>
      <c r="M18" s="14"/>
    </row>
    <row r="19" spans="1:13" ht="15" customHeight="1" x14ac:dyDescent="0.25">
      <c r="A19" s="70" t="s">
        <v>20</v>
      </c>
      <c r="B19" s="285">
        <f>'f. Construction'!B17</f>
        <v>0</v>
      </c>
      <c r="C19" s="389"/>
      <c r="D19" s="289">
        <f>'f. Construction'!F17</f>
        <v>0</v>
      </c>
      <c r="E19" s="629"/>
      <c r="F19" s="692"/>
      <c r="G19" s="693"/>
      <c r="H19" s="694"/>
      <c r="I19" s="156"/>
      <c r="J19" s="14"/>
      <c r="K19" s="14"/>
      <c r="L19" s="14"/>
      <c r="M19" s="14"/>
    </row>
    <row r="20" spans="1:13" ht="15" customHeight="1" thickBot="1" x14ac:dyDescent="0.3">
      <c r="A20" s="70" t="s">
        <v>21</v>
      </c>
      <c r="B20" s="287">
        <f>'g. Other'!E60</f>
        <v>0</v>
      </c>
      <c r="C20" s="628"/>
      <c r="D20" s="283">
        <f>'g. Other'!I60</f>
        <v>0</v>
      </c>
      <c r="E20" s="630"/>
      <c r="F20" s="700"/>
      <c r="G20" s="701"/>
      <c r="H20" s="702"/>
      <c r="I20" s="156"/>
      <c r="J20" s="14"/>
      <c r="K20" s="14"/>
      <c r="L20" s="14"/>
      <c r="M20" s="14"/>
    </row>
    <row r="21" spans="1:13" ht="15" customHeight="1" thickBot="1" x14ac:dyDescent="0.3">
      <c r="A21" s="77" t="s">
        <v>22</v>
      </c>
      <c r="B21" s="624">
        <f>SUM(B12:B20)-(B13+B14)</f>
        <v>0</v>
      </c>
      <c r="C21" s="625"/>
      <c r="D21" s="626">
        <f>SUM(D13:D20)</f>
        <v>0</v>
      </c>
      <c r="E21" s="627"/>
      <c r="F21" s="703"/>
      <c r="G21" s="704"/>
      <c r="H21" s="705"/>
      <c r="I21" s="156"/>
      <c r="J21" s="14"/>
      <c r="K21" s="14"/>
      <c r="L21" s="14"/>
      <c r="M21" s="14"/>
    </row>
    <row r="22" spans="1:13" ht="15" customHeight="1" thickBot="1" x14ac:dyDescent="0.3">
      <c r="A22" s="697"/>
      <c r="B22" s="697"/>
      <c r="C22" s="697"/>
      <c r="D22" s="697"/>
      <c r="E22" s="697"/>
      <c r="F22" s="697"/>
      <c r="G22" s="697"/>
      <c r="H22" s="697"/>
      <c r="I22" s="156"/>
      <c r="J22" s="14"/>
      <c r="K22" s="14"/>
      <c r="L22" s="14"/>
      <c r="M22" s="14"/>
    </row>
    <row r="23" spans="1:13" ht="15" customHeight="1" x14ac:dyDescent="0.25">
      <c r="A23" s="202" t="s">
        <v>23</v>
      </c>
      <c r="B23" s="288">
        <f>'h. Indirect'!D19</f>
        <v>0</v>
      </c>
      <c r="C23" s="251"/>
      <c r="D23" s="284"/>
      <c r="E23" s="284">
        <f>SUM(E13:E20)</f>
        <v>0</v>
      </c>
      <c r="F23" s="698"/>
      <c r="G23" s="698"/>
      <c r="H23" s="699"/>
      <c r="I23" s="156"/>
      <c r="J23" s="14"/>
      <c r="K23" s="14"/>
      <c r="L23" s="14"/>
      <c r="M23" s="14"/>
    </row>
    <row r="24" spans="1:13" ht="15" customHeight="1" x14ac:dyDescent="0.25">
      <c r="A24" s="122" t="s">
        <v>24</v>
      </c>
      <c r="B24" s="200">
        <f>'h. Indirect'!E19</f>
        <v>0</v>
      </c>
      <c r="C24" s="123"/>
      <c r="D24" s="289"/>
      <c r="E24" s="290"/>
      <c r="F24" s="691"/>
      <c r="G24" s="656"/>
      <c r="H24" s="657"/>
      <c r="I24" s="156"/>
      <c r="J24" s="14"/>
      <c r="K24" s="14"/>
      <c r="L24" s="14"/>
      <c r="M24" s="14"/>
    </row>
    <row r="25" spans="1:13" ht="15" customHeight="1" x14ac:dyDescent="0.25">
      <c r="A25" s="122" t="s">
        <v>25</v>
      </c>
      <c r="B25" s="169">
        <f>'h. Indirect'!F19</f>
        <v>0</v>
      </c>
      <c r="C25" s="123"/>
      <c r="D25" s="289"/>
      <c r="E25" s="289"/>
      <c r="F25" s="691"/>
      <c r="G25" s="656"/>
      <c r="H25" s="657"/>
      <c r="I25" s="156"/>
      <c r="J25" s="14"/>
      <c r="K25" s="14"/>
      <c r="L25" s="14"/>
      <c r="M25" s="14"/>
    </row>
    <row r="26" spans="1:13" ht="15" customHeight="1" thickBot="1" x14ac:dyDescent="0.3">
      <c r="A26" s="77" t="s">
        <v>39</v>
      </c>
      <c r="B26" s="203">
        <f>B21+B24</f>
        <v>0</v>
      </c>
      <c r="C26" s="204"/>
      <c r="D26" s="283">
        <f>D21</f>
        <v>0</v>
      </c>
      <c r="E26" s="283">
        <f>E23</f>
        <v>0</v>
      </c>
      <c r="F26" s="669"/>
      <c r="G26" s="669"/>
      <c r="H26" s="670"/>
      <c r="I26" s="156"/>
      <c r="J26" s="14"/>
      <c r="K26" s="14"/>
      <c r="L26" s="14"/>
      <c r="M26" s="14"/>
    </row>
    <row r="27" spans="1:13" ht="15" customHeight="1" thickBot="1" x14ac:dyDescent="0.3">
      <c r="A27" s="665"/>
      <c r="B27" s="665"/>
      <c r="C27" s="665"/>
      <c r="D27" s="665"/>
      <c r="E27" s="665"/>
      <c r="F27" s="665"/>
      <c r="G27" s="665"/>
      <c r="H27" s="665"/>
      <c r="I27" s="156"/>
      <c r="J27" s="14"/>
      <c r="K27" s="14"/>
      <c r="L27" s="14"/>
      <c r="M27" s="14"/>
    </row>
    <row r="28" spans="1:13" ht="15" customHeight="1" x14ac:dyDescent="0.25">
      <c r="A28" s="201" t="s">
        <v>27</v>
      </c>
      <c r="B28" s="471">
        <f>'i. Cost Sharing-Matching'!F31</f>
        <v>0</v>
      </c>
      <c r="C28" s="470"/>
      <c r="D28" s="470"/>
      <c r="E28" s="470"/>
      <c r="F28" s="706"/>
      <c r="G28" s="706"/>
      <c r="H28" s="706"/>
      <c r="I28" s="156"/>
      <c r="J28" s="14"/>
      <c r="K28" s="14"/>
      <c r="L28" s="14"/>
      <c r="M28" s="14"/>
    </row>
    <row r="29" spans="1:13" ht="31.5" customHeight="1" thickBot="1" x14ac:dyDescent="0.3">
      <c r="A29" s="77" t="s">
        <v>28</v>
      </c>
      <c r="B29" s="649" t="e">
        <f>B28/B31</f>
        <v>#DIV/0!</v>
      </c>
      <c r="C29" s="470"/>
      <c r="D29" s="470"/>
      <c r="E29" s="470"/>
      <c r="F29" s="706"/>
      <c r="G29" s="706"/>
      <c r="H29" s="706"/>
    </row>
    <row r="30" spans="1:13" ht="14.4" thickBot="1" x14ac:dyDescent="0.3">
      <c r="A30" s="707"/>
      <c r="B30" s="708"/>
      <c r="C30" s="708"/>
      <c r="D30" s="708"/>
      <c r="E30" s="708"/>
      <c r="F30" s="708"/>
      <c r="G30" s="157"/>
      <c r="H30" s="157"/>
    </row>
    <row r="31" spans="1:13" ht="54.9" customHeight="1" x14ac:dyDescent="0.25">
      <c r="A31" s="207" t="s">
        <v>29</v>
      </c>
      <c r="B31" s="284">
        <f>B26+B28</f>
        <v>0</v>
      </c>
      <c r="C31" s="250" t="s">
        <v>30</v>
      </c>
      <c r="D31" s="709">
        <f>SUM(D26:E26)</f>
        <v>0</v>
      </c>
      <c r="E31" s="710"/>
      <c r="F31" s="711"/>
      <c r="G31" s="711"/>
      <c r="H31" s="711"/>
    </row>
    <row r="32" spans="1:13" ht="13.8" x14ac:dyDescent="0.25">
      <c r="A32" s="208" t="s">
        <v>40</v>
      </c>
      <c r="B32" s="469">
        <v>0</v>
      </c>
      <c r="C32" s="206"/>
      <c r="D32" s="695"/>
      <c r="E32" s="696"/>
      <c r="F32" s="711"/>
      <c r="G32" s="711"/>
      <c r="H32" s="711"/>
    </row>
    <row r="33" spans="1:8" ht="54.9" customHeight="1" x14ac:dyDescent="0.25">
      <c r="A33" s="209" t="s">
        <v>41</v>
      </c>
      <c r="B33" s="469">
        <v>0</v>
      </c>
      <c r="C33" s="213" t="s">
        <v>42</v>
      </c>
      <c r="D33" s="712" t="e">
        <f>D31/B32</f>
        <v>#DIV/0!</v>
      </c>
      <c r="E33" s="713"/>
      <c r="F33" s="711"/>
      <c r="G33" s="711"/>
      <c r="H33" s="711"/>
    </row>
    <row r="34" spans="1:8" ht="54.9" customHeight="1" thickBot="1" x14ac:dyDescent="0.3">
      <c r="A34" s="214" t="s">
        <v>43</v>
      </c>
      <c r="B34" s="283">
        <f>B32-B33</f>
        <v>0</v>
      </c>
      <c r="C34" s="210"/>
      <c r="D34" s="211"/>
      <c r="E34" s="212"/>
    </row>
    <row r="35" spans="1:8" ht="15" customHeight="1" thickBot="1" x14ac:dyDescent="0.3">
      <c r="A35" s="215"/>
      <c r="B35" s="206"/>
      <c r="C35" s="205"/>
      <c r="D35" s="3"/>
      <c r="E35" s="3"/>
    </row>
    <row r="36" spans="1:8" ht="92.4" customHeight="1" thickBot="1" x14ac:dyDescent="0.3">
      <c r="A36" s="688" t="s">
        <v>32</v>
      </c>
      <c r="B36" s="689"/>
      <c r="C36" s="689"/>
      <c r="D36" s="689"/>
      <c r="E36" s="689"/>
      <c r="F36" s="689"/>
      <c r="G36" s="689"/>
      <c r="H36" s="690"/>
    </row>
    <row r="37" spans="1:8" ht="10.5" customHeight="1" x14ac:dyDescent="0.25"/>
    <row r="40" spans="1:8" x14ac:dyDescent="0.25">
      <c r="A40" s="18"/>
      <c r="B40" s="18"/>
      <c r="C40" s="18"/>
      <c r="D40" s="18"/>
      <c r="E40" s="18"/>
    </row>
  </sheetData>
  <sheetProtection algorithmName="SHA-512" hashValue="2gEYKEnx3ka1jlzlFqZlwXxsffhwCb5IWLvJfBVssHQKhdW/UUlovwDCdmFYXmAdzObFXnLKgJC+znLcUgr0Pg==" saltValue="jxjinWulO62vxdkc8mXtMA==" spinCount="100000" sheet="1" formatCells="0" formatColumns="0" formatRows="0"/>
  <customSheetViews>
    <customSheetView guid="{D7FF18E2-A72D-4088-BD59-9D74A43C39A8}" scale="90" topLeftCell="A7">
      <selection activeCell="D14" sqref="D14"/>
      <pageMargins left="0" right="0" top="0" bottom="0" header="0" footer="0"/>
      <printOptions horizontalCentered="1"/>
      <pageSetup scale="85" fitToHeight="2" orientation="landscape" horizontalDpi="300" verticalDpi="300" r:id="rId1"/>
      <headerFooter alignWithMargins="0"/>
    </customSheetView>
    <customSheetView guid="{5BEC5FDE-32D0-42EF-8D2A-06DCBD4F05CC}" scale="90" topLeftCell="A7">
      <selection activeCell="M21" sqref="M21"/>
      <pageMargins left="0" right="0" top="0" bottom="0" header="0" footer="0"/>
      <printOptions horizontalCentered="1"/>
      <pageSetup scale="85" fitToHeight="2" orientation="landscape" horizontalDpi="300" verticalDpi="300" r:id="rId2"/>
      <headerFooter alignWithMargins="0"/>
    </customSheetView>
    <customSheetView guid="{712CE29F-EFCA-4968-A7C5-599F87319D6A}" scale="90">
      <selection activeCell="D24" sqref="D24"/>
      <pageMargins left="0" right="0" top="0" bottom="0" header="0" footer="0"/>
      <printOptions horizontalCentered="1"/>
      <pageSetup scale="85" fitToHeight="2" orientation="landscape" horizontalDpi="300" verticalDpi="300" r:id="rId3"/>
      <headerFooter alignWithMargins="0"/>
    </customSheetView>
    <customSheetView guid="{6588CF8C-0BB8-4786-9A46-0A2D10254132}" scale="90" topLeftCell="A10">
      <selection activeCell="C38" sqref="C38"/>
      <pageMargins left="0" right="0" top="0" bottom="0" header="0" footer="0"/>
      <printOptions horizontalCentered="1"/>
      <pageSetup scale="85" fitToHeight="2" orientation="landscape" horizontalDpi="300" verticalDpi="300" r:id="rId4"/>
      <headerFooter alignWithMargins="0"/>
    </customSheetView>
    <customSheetView guid="{D5CEF8EB-A9A7-4458-BF65-8F18E34CBA87}" scale="90">
      <selection activeCell="A8" sqref="A8:G8"/>
      <pageMargins left="0" right="0" top="0" bottom="0" header="0" footer="0"/>
      <printOptions horizontalCentered="1"/>
      <pageSetup scale="85" fitToHeight="2" orientation="landscape" horizontalDpi="300" verticalDpi="300" r:id="rId5"/>
      <headerFooter alignWithMargins="0"/>
    </customSheetView>
    <customSheetView guid="{BF352FCE-C1BE-4B84-9561-6030FEF6A15F}" scale="90" showPageBreaks="1" fitToPage="1">
      <selection activeCell="C1" sqref="C1:F2"/>
      <pageMargins left="0" right="0" top="0" bottom="0" header="0" footer="0"/>
      <printOptions horizontalCentered="1"/>
      <pageSetup scale="85" orientation="landscape" horizontalDpi="300" verticalDpi="300" r:id="rId6"/>
      <headerFooter alignWithMargins="0"/>
    </customSheetView>
  </customSheetViews>
  <mergeCells count="28">
    <mergeCell ref="F26:H26"/>
    <mergeCell ref="A27:H27"/>
    <mergeCell ref="A2:G2"/>
    <mergeCell ref="F17:H17"/>
    <mergeCell ref="F18:H18"/>
    <mergeCell ref="A10:H10"/>
    <mergeCell ref="F11:H11"/>
    <mergeCell ref="F15:H15"/>
    <mergeCell ref="F16:H16"/>
    <mergeCell ref="A8:H8"/>
    <mergeCell ref="A7:H7"/>
    <mergeCell ref="F14:H14"/>
    <mergeCell ref="A36:H36"/>
    <mergeCell ref="F25:H25"/>
    <mergeCell ref="F24:H24"/>
    <mergeCell ref="F13:H13"/>
    <mergeCell ref="D32:E32"/>
    <mergeCell ref="A22:H22"/>
    <mergeCell ref="F23:H23"/>
    <mergeCell ref="F19:H19"/>
    <mergeCell ref="F20:H20"/>
    <mergeCell ref="F21:H21"/>
    <mergeCell ref="F28:H28"/>
    <mergeCell ref="F29:H29"/>
    <mergeCell ref="A30:F30"/>
    <mergeCell ref="D31:E31"/>
    <mergeCell ref="F31:H33"/>
    <mergeCell ref="D33:E33"/>
  </mergeCells>
  <phoneticPr fontId="3" type="noConversion"/>
  <conditionalFormatting sqref="D33:E33">
    <cfRule type="cellIs" dxfId="1" priority="1" operator="greaterThan">
      <formula>0.02</formula>
    </cfRule>
  </conditionalFormatting>
  <conditionalFormatting sqref="E13:E20 D15:E15">
    <cfRule type="expression" dxfId="0" priority="3">
      <formula>$C13="no"</formula>
    </cfRule>
  </conditionalFormatting>
  <printOptions horizontalCentered="1"/>
  <pageMargins left="0.5" right="0.5" top="0.25" bottom="0.25" header="0.5" footer="0.5"/>
  <pageSetup scale="49" fitToHeight="0" orientation="portrait" horizontalDpi="300" verticalDpi="300" r:id="rId7"/>
  <headerFooter alignWithMargins="0"/>
  <drawing r:id="rId8"/>
  <extLst>
    <ext xmlns:x14="http://schemas.microsoft.com/office/spreadsheetml/2009/9/main" uri="{CCE6A557-97BC-4b89-ADB6-D9C93CAAB3DF}">
      <x14:dataValidations xmlns:xm="http://schemas.microsoft.com/office/excel/2006/main" count="1">
        <x14:dataValidation type="list" allowBlank="1" showInputMessage="1" showErrorMessage="1" xr:uid="{3113B714-F0E4-4952-B05D-532D529F942A}">
          <x14:formula1>
            <xm:f>List!$Q$1:$Q$2</xm:f>
          </x14:formula1>
          <xm:sqref>C13:C20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1A4B1-4A0D-497F-94B9-F2E9E99FC9A6}">
  <sheetPr>
    <tabColor theme="4" tint="0.59999389629810485"/>
    <pageSetUpPr fitToPage="1"/>
  </sheetPr>
  <dimension ref="A1:M113"/>
  <sheetViews>
    <sheetView showGridLines="0" topLeftCell="A6" zoomScale="75" zoomScaleNormal="70" workbookViewId="0">
      <selection activeCell="E10" sqref="E10"/>
    </sheetView>
  </sheetViews>
  <sheetFormatPr defaultColWidth="9.44140625" defaultRowHeight="13.2" x14ac:dyDescent="0.25"/>
  <cols>
    <col min="1" max="1" width="27.44140625" style="4" customWidth="1"/>
    <col min="2" max="2" width="16.5546875" style="4" customWidth="1"/>
    <col min="3" max="3" width="16.5546875" style="46" customWidth="1"/>
    <col min="4" max="6" width="16.5546875" style="10" customWidth="1"/>
    <col min="7" max="7" width="16.5546875" style="9" customWidth="1"/>
    <col min="8" max="8" width="16.5546875" style="109" customWidth="1"/>
    <col min="9" max="9" width="16.5546875" style="9" customWidth="1"/>
    <col min="10" max="10" width="69.44140625" style="11" customWidth="1"/>
    <col min="11" max="11" width="18.109375" style="4" customWidth="1"/>
    <col min="12" max="12" width="18.109375" style="8" customWidth="1"/>
    <col min="13" max="13" width="18.109375" style="4" customWidth="1"/>
    <col min="14" max="16384" width="9.44140625" style="4"/>
  </cols>
  <sheetData>
    <row r="1" spans="1:13" s="19" customFormat="1" ht="10.199999999999999" x14ac:dyDescent="0.25">
      <c r="A1" s="391"/>
      <c r="B1" s="392"/>
      <c r="C1" s="393"/>
      <c r="D1" s="394"/>
      <c r="E1" s="394"/>
      <c r="F1" s="394"/>
      <c r="G1" s="394"/>
      <c r="H1" s="395"/>
      <c r="I1" s="396"/>
      <c r="J1" s="397"/>
      <c r="K1" s="398"/>
      <c r="L1" s="399"/>
      <c r="M1" s="400"/>
    </row>
    <row r="2" spans="1:13" s="1" customFormat="1" ht="17.399999999999999" x14ac:dyDescent="0.25">
      <c r="A2" s="726" t="s">
        <v>44</v>
      </c>
      <c r="B2" s="727"/>
      <c r="C2" s="727"/>
      <c r="D2" s="727"/>
      <c r="E2" s="727"/>
      <c r="F2" s="727"/>
      <c r="G2" s="727"/>
      <c r="H2" s="727"/>
      <c r="I2" s="727"/>
      <c r="J2" s="727"/>
      <c r="K2" s="727"/>
      <c r="L2" s="727"/>
      <c r="M2" s="728"/>
    </row>
    <row r="3" spans="1:13" s="5" customFormat="1" ht="14.1" customHeight="1" x14ac:dyDescent="0.25">
      <c r="A3" s="722" t="s">
        <v>45</v>
      </c>
      <c r="B3" s="723"/>
      <c r="C3" s="723"/>
      <c r="D3" s="723"/>
      <c r="E3" s="723"/>
      <c r="F3" s="723"/>
      <c r="G3" s="723"/>
      <c r="H3" s="723"/>
      <c r="I3" s="723"/>
      <c r="J3" s="723"/>
      <c r="K3" s="723"/>
      <c r="L3" s="723"/>
      <c r="M3" s="724"/>
    </row>
    <row r="4" spans="1:13" ht="127.5" customHeight="1" x14ac:dyDescent="0.25">
      <c r="A4" s="725"/>
      <c r="B4" s="723"/>
      <c r="C4" s="723"/>
      <c r="D4" s="723"/>
      <c r="E4" s="723"/>
      <c r="F4" s="723"/>
      <c r="G4" s="723"/>
      <c r="H4" s="723"/>
      <c r="I4" s="723"/>
      <c r="J4" s="723"/>
      <c r="K4" s="723"/>
      <c r="L4" s="723"/>
      <c r="M4" s="724"/>
    </row>
    <row r="5" spans="1:13" ht="14.4" thickBot="1" x14ac:dyDescent="0.3">
      <c r="A5" s="401"/>
      <c r="B5" s="402"/>
      <c r="C5" s="403"/>
      <c r="D5" s="402"/>
      <c r="E5" s="402"/>
      <c r="F5" s="402"/>
      <c r="G5" s="402"/>
      <c r="H5" s="404"/>
      <c r="I5" s="405"/>
      <c r="J5" s="406"/>
      <c r="K5" s="407"/>
      <c r="L5" s="408"/>
      <c r="M5" s="409"/>
    </row>
    <row r="6" spans="1:13" s="6" customFormat="1" ht="63" customHeight="1" thickBot="1" x14ac:dyDescent="0.3">
      <c r="A6" s="410" t="s">
        <v>46</v>
      </c>
      <c r="B6" s="411" t="s">
        <v>47</v>
      </c>
      <c r="C6" s="412" t="s">
        <v>48</v>
      </c>
      <c r="D6" s="413" t="s">
        <v>49</v>
      </c>
      <c r="E6" s="411" t="s">
        <v>50</v>
      </c>
      <c r="F6" s="411" t="s">
        <v>51</v>
      </c>
      <c r="G6" s="411" t="s">
        <v>52</v>
      </c>
      <c r="H6" s="414" t="s">
        <v>53</v>
      </c>
      <c r="I6" s="411" t="s">
        <v>54</v>
      </c>
      <c r="J6" s="415" t="s">
        <v>55</v>
      </c>
      <c r="K6" s="411" t="s">
        <v>56</v>
      </c>
      <c r="L6" s="416" t="s">
        <v>57</v>
      </c>
      <c r="M6" s="417" t="s">
        <v>58</v>
      </c>
    </row>
    <row r="7" spans="1:13" s="8" customFormat="1" ht="171.6" x14ac:dyDescent="0.25">
      <c r="A7" s="427" t="s">
        <v>59</v>
      </c>
      <c r="B7" s="428" t="s">
        <v>60</v>
      </c>
      <c r="C7" s="429">
        <v>4</v>
      </c>
      <c r="D7" s="430" t="s">
        <v>61</v>
      </c>
      <c r="E7" s="431">
        <v>80000</v>
      </c>
      <c r="F7" s="431">
        <f>C7*E7</f>
        <v>320000</v>
      </c>
      <c r="G7" s="431">
        <v>112000</v>
      </c>
      <c r="H7" s="432">
        <f>Table8[[#This Row],[Fringe Benefits]]/Table8[[#This Row],[Subtotal Salary]]</f>
        <v>0.35</v>
      </c>
      <c r="I7" s="431">
        <f>SUM(F7:G7)</f>
        <v>432000</v>
      </c>
      <c r="J7" s="433" t="s">
        <v>62</v>
      </c>
      <c r="K7" s="434">
        <v>0.3</v>
      </c>
      <c r="L7" s="431">
        <f>Table8[[#This Row],[Subtotal Salary]]*Table8[[#This Row],[% Allocable for the Administration of the Grant]]</f>
        <v>96000</v>
      </c>
      <c r="M7" s="435">
        <f>Table8[[#This Row],[Fringe Benefits]]*Table8[[#This Row],[% Allocable for the Administration of the Grant]]</f>
        <v>33600</v>
      </c>
    </row>
    <row r="8" spans="1:13" s="8" customFormat="1" ht="118.35" customHeight="1" x14ac:dyDescent="0.25">
      <c r="A8" s="436" t="s">
        <v>63</v>
      </c>
      <c r="B8" s="355" t="s">
        <v>64</v>
      </c>
      <c r="C8" s="381">
        <v>200</v>
      </c>
      <c r="D8" s="356" t="s">
        <v>65</v>
      </c>
      <c r="E8" s="357">
        <v>150</v>
      </c>
      <c r="F8" s="357">
        <f t="shared" ref="F8" si="0">C8*E8</f>
        <v>30000</v>
      </c>
      <c r="G8" s="357">
        <v>0</v>
      </c>
      <c r="H8" s="382">
        <f>Table8[[#This Row],[Fringe Benefits]]/Table8[[#This Row],[Subtotal Salary]]</f>
        <v>0</v>
      </c>
      <c r="I8" s="357">
        <f t="shared" ref="I8:I9" si="1">SUM(F8:G8)</f>
        <v>30000</v>
      </c>
      <c r="J8" s="383" t="s">
        <v>66</v>
      </c>
      <c r="K8" s="380">
        <v>0.04</v>
      </c>
      <c r="L8" s="357">
        <f>Table8[[#This Row],[Subtotal Salary]]*Table8[[#This Row],[% Allocable for the Administration of the Grant]]</f>
        <v>1200</v>
      </c>
      <c r="M8" s="437">
        <f>Table8[[#This Row],[Fringe Benefits]]*Table8[[#This Row],[% Allocable for the Administration of the Grant]]</f>
        <v>0</v>
      </c>
    </row>
    <row r="9" spans="1:13" s="7" customFormat="1" ht="120.6" customHeight="1" thickBot="1" x14ac:dyDescent="0.3">
      <c r="A9" s="438" t="s">
        <v>67</v>
      </c>
      <c r="B9" s="439" t="s">
        <v>64</v>
      </c>
      <c r="C9" s="440">
        <v>300</v>
      </c>
      <c r="D9" s="441" t="s">
        <v>65</v>
      </c>
      <c r="E9" s="442">
        <v>300</v>
      </c>
      <c r="F9" s="442">
        <f>C9*E9</f>
        <v>90000</v>
      </c>
      <c r="G9" s="442">
        <v>0</v>
      </c>
      <c r="H9" s="443">
        <f>Table8[[#This Row],[Fringe Benefits]]/Table8[[#This Row],[Subtotal Salary]]</f>
        <v>0</v>
      </c>
      <c r="I9" s="442">
        <f t="shared" si="1"/>
        <v>90000</v>
      </c>
      <c r="J9" s="444" t="s">
        <v>68</v>
      </c>
      <c r="K9" s="445">
        <v>1</v>
      </c>
      <c r="L9" s="442">
        <f>Table8[[#This Row],[Subtotal Salary]]*Table8[[#This Row],[% Allocable for the Administration of the Grant]]</f>
        <v>90000</v>
      </c>
      <c r="M9" s="446">
        <f>Table8[[#This Row],[Fringe Benefits]]*Table8[[#This Row],[% Allocable for the Administration of the Grant]]</f>
        <v>0</v>
      </c>
    </row>
    <row r="10" spans="1:13" s="7" customFormat="1" x14ac:dyDescent="0.25">
      <c r="A10" s="418"/>
      <c r="B10" s="419"/>
      <c r="C10" s="420"/>
      <c r="D10" s="421"/>
      <c r="E10" s="52">
        <v>0</v>
      </c>
      <c r="F10" s="422">
        <f>C10*E10</f>
        <v>0</v>
      </c>
      <c r="G10" s="52">
        <v>0</v>
      </c>
      <c r="H10" s="423" t="e">
        <f>Table8[[#This Row],[Fringe Benefits]]/Table8[[#This Row],[Subtotal Salary]]</f>
        <v>#DIV/0!</v>
      </c>
      <c r="I10" s="422">
        <f>SUM(F10:G10)</f>
        <v>0</v>
      </c>
      <c r="J10" s="424"/>
      <c r="K10" s="164">
        <v>0</v>
      </c>
      <c r="L10" s="425">
        <f>Table8[[#This Row],[Subtotal Salary]]*Table8[[#This Row],[% Allocable for the Administration of the Grant]]</f>
        <v>0</v>
      </c>
      <c r="M10" s="426">
        <f>Table8[[#This Row],[Fringe Benefits]]*Table8[[#This Row],[% Allocable for the Administration of the Grant]]</f>
        <v>0</v>
      </c>
    </row>
    <row r="11" spans="1:13" s="7" customFormat="1" x14ac:dyDescent="0.25">
      <c r="A11" s="247"/>
      <c r="B11" s="177"/>
      <c r="C11" s="163"/>
      <c r="D11" s="178"/>
      <c r="E11" s="52">
        <v>0</v>
      </c>
      <c r="F11" s="360">
        <f t="shared" ref="F11:F74" si="2">C11*E11</f>
        <v>0</v>
      </c>
      <c r="G11" s="52">
        <v>0</v>
      </c>
      <c r="H11" s="387" t="e">
        <f>Table8[[#This Row],[Fringe Benefits]]/Table8[[#This Row],[Subtotal Salary]]</f>
        <v>#DIV/0!</v>
      </c>
      <c r="I11" s="360">
        <f t="shared" ref="I11:I74" si="3">SUM(F11:G11)</f>
        <v>0</v>
      </c>
      <c r="J11" s="118"/>
      <c r="K11" s="164">
        <v>0</v>
      </c>
      <c r="L11" s="378">
        <f>Table8[[#This Row],[Subtotal Salary]]*Table8[[#This Row],[% Allocable for the Administration of the Grant]]</f>
        <v>0</v>
      </c>
      <c r="M11" s="379">
        <f>Table8[[#This Row],[Fringe Benefits]]*Table8[[#This Row],[% Allocable for the Administration of the Grant]]</f>
        <v>0</v>
      </c>
    </row>
    <row r="12" spans="1:13" s="7" customFormat="1" x14ac:dyDescent="0.25">
      <c r="A12" s="248"/>
      <c r="B12" s="358"/>
      <c r="C12" s="163"/>
      <c r="D12" s="178"/>
      <c r="E12" s="52">
        <v>0</v>
      </c>
      <c r="F12" s="360">
        <f t="shared" si="2"/>
        <v>0</v>
      </c>
      <c r="G12" s="52">
        <v>0</v>
      </c>
      <c r="H12" s="388" t="e">
        <f>Table8[[#This Row],[Fringe Benefits]]/Table8[[#This Row],[Subtotal Salary]]</f>
        <v>#DIV/0!</v>
      </c>
      <c r="I12" s="360">
        <f t="shared" si="3"/>
        <v>0</v>
      </c>
      <c r="J12" s="359"/>
      <c r="K12" s="164">
        <v>0</v>
      </c>
      <c r="L12" s="378">
        <f>Table8[[#This Row],[Subtotal Salary]]*Table8[[#This Row],[% Allocable for the Administration of the Grant]]</f>
        <v>0</v>
      </c>
      <c r="M12" s="379">
        <f>Table8[[#This Row],[Fringe Benefits]]*Table8[[#This Row],[% Allocable for the Administration of the Grant]]</f>
        <v>0</v>
      </c>
    </row>
    <row r="13" spans="1:13" s="7" customFormat="1" x14ac:dyDescent="0.25">
      <c r="A13" s="248"/>
      <c r="B13" s="358"/>
      <c r="C13" s="163"/>
      <c r="D13" s="178"/>
      <c r="E13" s="52">
        <v>0</v>
      </c>
      <c r="F13" s="360">
        <f t="shared" si="2"/>
        <v>0</v>
      </c>
      <c r="G13" s="52">
        <v>0</v>
      </c>
      <c r="H13" s="388" t="e">
        <f>Table8[[#This Row],[Fringe Benefits]]/Table8[[#This Row],[Subtotal Salary]]</f>
        <v>#DIV/0!</v>
      </c>
      <c r="I13" s="360">
        <f t="shared" si="3"/>
        <v>0</v>
      </c>
      <c r="J13" s="359"/>
      <c r="K13" s="164">
        <v>0</v>
      </c>
      <c r="L13" s="378">
        <f>Table8[[#This Row],[Subtotal Salary]]*Table8[[#This Row],[% Allocable for the Administration of the Grant]]</f>
        <v>0</v>
      </c>
      <c r="M13" s="379">
        <f>Table8[[#This Row],[Fringe Benefits]]*Table8[[#This Row],[% Allocable for the Administration of the Grant]]</f>
        <v>0</v>
      </c>
    </row>
    <row r="14" spans="1:13" s="7" customFormat="1" x14ac:dyDescent="0.25">
      <c r="A14" s="248"/>
      <c r="B14" s="358"/>
      <c r="C14" s="163"/>
      <c r="D14" s="178"/>
      <c r="E14" s="52">
        <v>0</v>
      </c>
      <c r="F14" s="360">
        <f t="shared" si="2"/>
        <v>0</v>
      </c>
      <c r="G14" s="52">
        <v>0</v>
      </c>
      <c r="H14" s="388" t="e">
        <f>Table8[[#This Row],[Fringe Benefits]]/Table8[[#This Row],[Subtotal Salary]]</f>
        <v>#DIV/0!</v>
      </c>
      <c r="I14" s="360">
        <f t="shared" si="3"/>
        <v>0</v>
      </c>
      <c r="J14" s="359"/>
      <c r="K14" s="164">
        <v>0</v>
      </c>
      <c r="L14" s="378">
        <f>Table8[[#This Row],[Subtotal Salary]]*Table8[[#This Row],[% Allocable for the Administration of the Grant]]</f>
        <v>0</v>
      </c>
      <c r="M14" s="379">
        <f>Table8[[#This Row],[Fringe Benefits]]*Table8[[#This Row],[% Allocable for the Administration of the Grant]]</f>
        <v>0</v>
      </c>
    </row>
    <row r="15" spans="1:13" s="7" customFormat="1" x14ac:dyDescent="0.25">
      <c r="A15" s="248"/>
      <c r="B15" s="358"/>
      <c r="C15" s="163"/>
      <c r="D15" s="178"/>
      <c r="E15" s="52">
        <v>0</v>
      </c>
      <c r="F15" s="360">
        <f t="shared" si="2"/>
        <v>0</v>
      </c>
      <c r="G15" s="52">
        <v>0</v>
      </c>
      <c r="H15" s="388" t="e">
        <f>Table8[[#This Row],[Fringe Benefits]]/Table8[[#This Row],[Subtotal Salary]]</f>
        <v>#DIV/0!</v>
      </c>
      <c r="I15" s="360">
        <f t="shared" si="3"/>
        <v>0</v>
      </c>
      <c r="J15" s="359"/>
      <c r="K15" s="164">
        <v>0</v>
      </c>
      <c r="L15" s="378">
        <f>Table8[[#This Row],[Subtotal Salary]]*Table8[[#This Row],[% Allocable for the Administration of the Grant]]</f>
        <v>0</v>
      </c>
      <c r="M15" s="379">
        <f>Table8[[#This Row],[Fringe Benefits]]*Table8[[#This Row],[% Allocable for the Administration of the Grant]]</f>
        <v>0</v>
      </c>
    </row>
    <row r="16" spans="1:13" s="7" customFormat="1" x14ac:dyDescent="0.25">
      <c r="A16" s="248"/>
      <c r="B16" s="358"/>
      <c r="C16" s="163"/>
      <c r="D16" s="178"/>
      <c r="E16" s="52">
        <v>0</v>
      </c>
      <c r="F16" s="360">
        <f t="shared" si="2"/>
        <v>0</v>
      </c>
      <c r="G16" s="52">
        <v>0</v>
      </c>
      <c r="H16" s="388" t="e">
        <f>Table8[[#This Row],[Fringe Benefits]]/Table8[[#This Row],[Subtotal Salary]]</f>
        <v>#DIV/0!</v>
      </c>
      <c r="I16" s="360">
        <f t="shared" si="3"/>
        <v>0</v>
      </c>
      <c r="J16" s="359"/>
      <c r="K16" s="164">
        <v>0</v>
      </c>
      <c r="L16" s="378">
        <f>Table8[[#This Row],[Subtotal Salary]]*Table8[[#This Row],[% Allocable for the Administration of the Grant]]</f>
        <v>0</v>
      </c>
      <c r="M16" s="379">
        <f>Table8[[#This Row],[Fringe Benefits]]*Table8[[#This Row],[% Allocable for the Administration of the Grant]]</f>
        <v>0</v>
      </c>
    </row>
    <row r="17" spans="1:13" s="7" customFormat="1" x14ac:dyDescent="0.25">
      <c r="A17" s="248"/>
      <c r="B17" s="358"/>
      <c r="C17" s="163"/>
      <c r="D17" s="178"/>
      <c r="E17" s="52">
        <v>0</v>
      </c>
      <c r="F17" s="360">
        <f t="shared" si="2"/>
        <v>0</v>
      </c>
      <c r="G17" s="52">
        <v>0</v>
      </c>
      <c r="H17" s="388" t="e">
        <f>Table8[[#This Row],[Fringe Benefits]]/Table8[[#This Row],[Subtotal Salary]]</f>
        <v>#DIV/0!</v>
      </c>
      <c r="I17" s="360">
        <f t="shared" si="3"/>
        <v>0</v>
      </c>
      <c r="J17" s="359"/>
      <c r="K17" s="164">
        <v>0</v>
      </c>
      <c r="L17" s="378">
        <f>Table8[[#This Row],[Subtotal Salary]]*Table8[[#This Row],[% Allocable for the Administration of the Grant]]</f>
        <v>0</v>
      </c>
      <c r="M17" s="379">
        <f>Table8[[#This Row],[Fringe Benefits]]*Table8[[#This Row],[% Allocable for the Administration of the Grant]]</f>
        <v>0</v>
      </c>
    </row>
    <row r="18" spans="1:13" s="7" customFormat="1" x14ac:dyDescent="0.25">
      <c r="A18" s="248"/>
      <c r="B18" s="358"/>
      <c r="C18" s="163"/>
      <c r="D18" s="178"/>
      <c r="E18" s="52">
        <v>0</v>
      </c>
      <c r="F18" s="360">
        <f t="shared" si="2"/>
        <v>0</v>
      </c>
      <c r="G18" s="52">
        <v>0</v>
      </c>
      <c r="H18" s="388" t="e">
        <f>Table8[[#This Row],[Fringe Benefits]]/Table8[[#This Row],[Subtotal Salary]]</f>
        <v>#DIV/0!</v>
      </c>
      <c r="I18" s="360">
        <f t="shared" si="3"/>
        <v>0</v>
      </c>
      <c r="J18" s="359"/>
      <c r="K18" s="164">
        <v>0</v>
      </c>
      <c r="L18" s="378">
        <f>Table8[[#This Row],[Subtotal Salary]]*Table8[[#This Row],[% Allocable for the Administration of the Grant]]</f>
        <v>0</v>
      </c>
      <c r="M18" s="379">
        <f>Table8[[#This Row],[Fringe Benefits]]*Table8[[#This Row],[% Allocable for the Administration of the Grant]]</f>
        <v>0</v>
      </c>
    </row>
    <row r="19" spans="1:13" s="7" customFormat="1" x14ac:dyDescent="0.25">
      <c r="A19" s="248"/>
      <c r="B19" s="358"/>
      <c r="C19" s="163"/>
      <c r="D19" s="178"/>
      <c r="E19" s="52">
        <v>0</v>
      </c>
      <c r="F19" s="360">
        <f t="shared" si="2"/>
        <v>0</v>
      </c>
      <c r="G19" s="52">
        <v>0</v>
      </c>
      <c r="H19" s="388" t="e">
        <f>Table8[[#This Row],[Fringe Benefits]]/Table8[[#This Row],[Subtotal Salary]]</f>
        <v>#DIV/0!</v>
      </c>
      <c r="I19" s="360">
        <f t="shared" si="3"/>
        <v>0</v>
      </c>
      <c r="J19" s="359"/>
      <c r="K19" s="164">
        <v>0</v>
      </c>
      <c r="L19" s="378">
        <f>Table8[[#This Row],[Subtotal Salary]]*Table8[[#This Row],[% Allocable for the Administration of the Grant]]</f>
        <v>0</v>
      </c>
      <c r="M19" s="379">
        <f>Table8[[#This Row],[Fringe Benefits]]*Table8[[#This Row],[% Allocable for the Administration of the Grant]]</f>
        <v>0</v>
      </c>
    </row>
    <row r="20" spans="1:13" s="7" customFormat="1" x14ac:dyDescent="0.25">
      <c r="A20" s="248"/>
      <c r="B20" s="358"/>
      <c r="C20" s="163"/>
      <c r="D20" s="178"/>
      <c r="E20" s="52">
        <v>0</v>
      </c>
      <c r="F20" s="360">
        <f t="shared" si="2"/>
        <v>0</v>
      </c>
      <c r="G20" s="52">
        <v>0</v>
      </c>
      <c r="H20" s="388" t="e">
        <f>Table8[[#This Row],[Fringe Benefits]]/Table8[[#This Row],[Subtotal Salary]]</f>
        <v>#DIV/0!</v>
      </c>
      <c r="I20" s="360">
        <f t="shared" si="3"/>
        <v>0</v>
      </c>
      <c r="J20" s="359"/>
      <c r="K20" s="164">
        <v>0</v>
      </c>
      <c r="L20" s="378">
        <f>Table8[[#This Row],[Subtotal Salary]]*Table8[[#This Row],[% Allocable for the Administration of the Grant]]</f>
        <v>0</v>
      </c>
      <c r="M20" s="379">
        <f>Table8[[#This Row],[Fringe Benefits]]*Table8[[#This Row],[% Allocable for the Administration of the Grant]]</f>
        <v>0</v>
      </c>
    </row>
    <row r="21" spans="1:13" s="7" customFormat="1" x14ac:dyDescent="0.25">
      <c r="A21" s="248"/>
      <c r="B21" s="358"/>
      <c r="C21" s="163"/>
      <c r="D21" s="178"/>
      <c r="E21" s="52">
        <v>0</v>
      </c>
      <c r="F21" s="360">
        <f t="shared" si="2"/>
        <v>0</v>
      </c>
      <c r="G21" s="52">
        <v>0</v>
      </c>
      <c r="H21" s="388" t="e">
        <f>Table8[[#This Row],[Fringe Benefits]]/Table8[[#This Row],[Subtotal Salary]]</f>
        <v>#DIV/0!</v>
      </c>
      <c r="I21" s="360">
        <f t="shared" si="3"/>
        <v>0</v>
      </c>
      <c r="J21" s="359"/>
      <c r="K21" s="164">
        <v>0</v>
      </c>
      <c r="L21" s="378">
        <f>Table8[[#This Row],[Subtotal Salary]]*Table8[[#This Row],[% Allocable for the Administration of the Grant]]</f>
        <v>0</v>
      </c>
      <c r="M21" s="379">
        <f>Table8[[#This Row],[Fringe Benefits]]*Table8[[#This Row],[% Allocable for the Administration of the Grant]]</f>
        <v>0</v>
      </c>
    </row>
    <row r="22" spans="1:13" s="7" customFormat="1" x14ac:dyDescent="0.25">
      <c r="A22" s="248"/>
      <c r="B22" s="358"/>
      <c r="C22" s="163"/>
      <c r="D22" s="178"/>
      <c r="E22" s="52">
        <v>0</v>
      </c>
      <c r="F22" s="360">
        <f t="shared" si="2"/>
        <v>0</v>
      </c>
      <c r="G22" s="52">
        <v>0</v>
      </c>
      <c r="H22" s="388" t="e">
        <f>Table8[[#This Row],[Fringe Benefits]]/Table8[[#This Row],[Subtotal Salary]]</f>
        <v>#DIV/0!</v>
      </c>
      <c r="I22" s="360">
        <f t="shared" si="3"/>
        <v>0</v>
      </c>
      <c r="J22" s="359"/>
      <c r="K22" s="164">
        <v>0</v>
      </c>
      <c r="L22" s="378">
        <f>Table8[[#This Row],[Subtotal Salary]]*Table8[[#This Row],[% Allocable for the Administration of the Grant]]</f>
        <v>0</v>
      </c>
      <c r="M22" s="379">
        <f>Table8[[#This Row],[Fringe Benefits]]*Table8[[#This Row],[% Allocable for the Administration of the Grant]]</f>
        <v>0</v>
      </c>
    </row>
    <row r="23" spans="1:13" s="7" customFormat="1" x14ac:dyDescent="0.25">
      <c r="A23" s="248"/>
      <c r="B23" s="358"/>
      <c r="C23" s="163"/>
      <c r="D23" s="178"/>
      <c r="E23" s="52">
        <v>0</v>
      </c>
      <c r="F23" s="360">
        <f t="shared" si="2"/>
        <v>0</v>
      </c>
      <c r="G23" s="52">
        <v>0</v>
      </c>
      <c r="H23" s="388" t="e">
        <f>Table8[[#This Row],[Fringe Benefits]]/Table8[[#This Row],[Subtotal Salary]]</f>
        <v>#DIV/0!</v>
      </c>
      <c r="I23" s="360">
        <f t="shared" si="3"/>
        <v>0</v>
      </c>
      <c r="J23" s="359"/>
      <c r="K23" s="164">
        <v>0</v>
      </c>
      <c r="L23" s="378">
        <f>Table8[[#This Row],[Subtotal Salary]]*Table8[[#This Row],[% Allocable for the Administration of the Grant]]</f>
        <v>0</v>
      </c>
      <c r="M23" s="379">
        <f>Table8[[#This Row],[Fringe Benefits]]*Table8[[#This Row],[% Allocable for the Administration of the Grant]]</f>
        <v>0</v>
      </c>
    </row>
    <row r="24" spans="1:13" s="7" customFormat="1" x14ac:dyDescent="0.25">
      <c r="A24" s="248"/>
      <c r="B24" s="358"/>
      <c r="C24" s="163"/>
      <c r="D24" s="178"/>
      <c r="E24" s="52">
        <v>0</v>
      </c>
      <c r="F24" s="360">
        <f t="shared" si="2"/>
        <v>0</v>
      </c>
      <c r="G24" s="52">
        <v>0</v>
      </c>
      <c r="H24" s="388" t="e">
        <f>Table8[[#This Row],[Fringe Benefits]]/Table8[[#This Row],[Subtotal Salary]]</f>
        <v>#DIV/0!</v>
      </c>
      <c r="I24" s="360">
        <f t="shared" si="3"/>
        <v>0</v>
      </c>
      <c r="J24" s="359"/>
      <c r="K24" s="164">
        <v>0</v>
      </c>
      <c r="L24" s="378">
        <f>Table8[[#This Row],[Subtotal Salary]]*Table8[[#This Row],[% Allocable for the Administration of the Grant]]</f>
        <v>0</v>
      </c>
      <c r="M24" s="379">
        <f>Table8[[#This Row],[Fringe Benefits]]*Table8[[#This Row],[% Allocable for the Administration of the Grant]]</f>
        <v>0</v>
      </c>
    </row>
    <row r="25" spans="1:13" s="7" customFormat="1" x14ac:dyDescent="0.25">
      <c r="A25" s="248"/>
      <c r="B25" s="358"/>
      <c r="C25" s="163"/>
      <c r="D25" s="178"/>
      <c r="E25" s="52">
        <v>0</v>
      </c>
      <c r="F25" s="360">
        <f t="shared" si="2"/>
        <v>0</v>
      </c>
      <c r="G25" s="52">
        <v>0</v>
      </c>
      <c r="H25" s="388" t="e">
        <f>Table8[[#This Row],[Fringe Benefits]]/Table8[[#This Row],[Subtotal Salary]]</f>
        <v>#DIV/0!</v>
      </c>
      <c r="I25" s="360">
        <f t="shared" si="3"/>
        <v>0</v>
      </c>
      <c r="J25" s="359"/>
      <c r="K25" s="164">
        <v>0</v>
      </c>
      <c r="L25" s="378">
        <f>Table8[[#This Row],[Subtotal Salary]]*Table8[[#This Row],[% Allocable for the Administration of the Grant]]</f>
        <v>0</v>
      </c>
      <c r="M25" s="379">
        <f>Table8[[#This Row],[Fringe Benefits]]*Table8[[#This Row],[% Allocable for the Administration of the Grant]]</f>
        <v>0</v>
      </c>
    </row>
    <row r="26" spans="1:13" s="7" customFormat="1" x14ac:dyDescent="0.25">
      <c r="A26" s="248"/>
      <c r="B26" s="358"/>
      <c r="C26" s="163"/>
      <c r="D26" s="178"/>
      <c r="E26" s="52">
        <v>0</v>
      </c>
      <c r="F26" s="360">
        <f t="shared" si="2"/>
        <v>0</v>
      </c>
      <c r="G26" s="52">
        <v>0</v>
      </c>
      <c r="H26" s="388" t="e">
        <f>Table8[[#This Row],[Fringe Benefits]]/Table8[[#This Row],[Subtotal Salary]]</f>
        <v>#DIV/0!</v>
      </c>
      <c r="I26" s="360">
        <f t="shared" si="3"/>
        <v>0</v>
      </c>
      <c r="J26" s="359"/>
      <c r="K26" s="164">
        <v>0</v>
      </c>
      <c r="L26" s="378">
        <f>Table8[[#This Row],[Subtotal Salary]]*Table8[[#This Row],[% Allocable for the Administration of the Grant]]</f>
        <v>0</v>
      </c>
      <c r="M26" s="379">
        <f>Table8[[#This Row],[Fringe Benefits]]*Table8[[#This Row],[% Allocable for the Administration of the Grant]]</f>
        <v>0</v>
      </c>
    </row>
    <row r="27" spans="1:13" s="7" customFormat="1" x14ac:dyDescent="0.25">
      <c r="A27" s="248"/>
      <c r="B27" s="358"/>
      <c r="C27" s="163"/>
      <c r="D27" s="178"/>
      <c r="E27" s="52">
        <v>0</v>
      </c>
      <c r="F27" s="360">
        <f t="shared" si="2"/>
        <v>0</v>
      </c>
      <c r="G27" s="52">
        <v>0</v>
      </c>
      <c r="H27" s="388" t="e">
        <f>Table8[[#This Row],[Fringe Benefits]]/Table8[[#This Row],[Subtotal Salary]]</f>
        <v>#DIV/0!</v>
      </c>
      <c r="I27" s="360">
        <f t="shared" si="3"/>
        <v>0</v>
      </c>
      <c r="J27" s="359"/>
      <c r="K27" s="164">
        <v>0</v>
      </c>
      <c r="L27" s="378">
        <f>Table8[[#This Row],[Subtotal Salary]]*Table8[[#This Row],[% Allocable for the Administration of the Grant]]</f>
        <v>0</v>
      </c>
      <c r="M27" s="379">
        <f>Table8[[#This Row],[Fringe Benefits]]*Table8[[#This Row],[% Allocable for the Administration of the Grant]]</f>
        <v>0</v>
      </c>
    </row>
    <row r="28" spans="1:13" s="7" customFormat="1" x14ac:dyDescent="0.25">
      <c r="A28" s="248"/>
      <c r="B28" s="358"/>
      <c r="C28" s="163"/>
      <c r="D28" s="178"/>
      <c r="E28" s="52">
        <v>0</v>
      </c>
      <c r="F28" s="360">
        <f t="shared" si="2"/>
        <v>0</v>
      </c>
      <c r="G28" s="52">
        <v>0</v>
      </c>
      <c r="H28" s="388" t="e">
        <f>Table8[[#This Row],[Fringe Benefits]]/Table8[[#This Row],[Subtotal Salary]]</f>
        <v>#DIV/0!</v>
      </c>
      <c r="I28" s="360">
        <f t="shared" si="3"/>
        <v>0</v>
      </c>
      <c r="J28" s="359"/>
      <c r="K28" s="164">
        <v>0</v>
      </c>
      <c r="L28" s="378">
        <f>Table8[[#This Row],[Subtotal Salary]]*Table8[[#This Row],[% Allocable for the Administration of the Grant]]</f>
        <v>0</v>
      </c>
      <c r="M28" s="379">
        <f>Table8[[#This Row],[Fringe Benefits]]*Table8[[#This Row],[% Allocable for the Administration of the Grant]]</f>
        <v>0</v>
      </c>
    </row>
    <row r="29" spans="1:13" s="7" customFormat="1" x14ac:dyDescent="0.25">
      <c r="A29" s="248"/>
      <c r="B29" s="358"/>
      <c r="C29" s="163"/>
      <c r="D29" s="178"/>
      <c r="E29" s="52">
        <v>0</v>
      </c>
      <c r="F29" s="360">
        <f t="shared" si="2"/>
        <v>0</v>
      </c>
      <c r="G29" s="52">
        <v>0</v>
      </c>
      <c r="H29" s="388" t="e">
        <f>Table8[[#This Row],[Fringe Benefits]]/Table8[[#This Row],[Subtotal Salary]]</f>
        <v>#DIV/0!</v>
      </c>
      <c r="I29" s="360">
        <f t="shared" si="3"/>
        <v>0</v>
      </c>
      <c r="J29" s="359"/>
      <c r="K29" s="164">
        <v>0</v>
      </c>
      <c r="L29" s="378">
        <f>Table8[[#This Row],[Subtotal Salary]]*Table8[[#This Row],[% Allocable for the Administration of the Grant]]</f>
        <v>0</v>
      </c>
      <c r="M29" s="379">
        <f>Table8[[#This Row],[Fringe Benefits]]*Table8[[#This Row],[% Allocable for the Administration of the Grant]]</f>
        <v>0</v>
      </c>
    </row>
    <row r="30" spans="1:13" s="7" customFormat="1" x14ac:dyDescent="0.25">
      <c r="A30" s="248"/>
      <c r="B30" s="358"/>
      <c r="C30" s="163"/>
      <c r="D30" s="178"/>
      <c r="E30" s="52">
        <v>0</v>
      </c>
      <c r="F30" s="360">
        <f t="shared" si="2"/>
        <v>0</v>
      </c>
      <c r="G30" s="52">
        <v>0</v>
      </c>
      <c r="H30" s="388" t="e">
        <f>Table8[[#This Row],[Fringe Benefits]]/Table8[[#This Row],[Subtotal Salary]]</f>
        <v>#DIV/0!</v>
      </c>
      <c r="I30" s="360">
        <f t="shared" si="3"/>
        <v>0</v>
      </c>
      <c r="J30" s="359"/>
      <c r="K30" s="164">
        <v>0</v>
      </c>
      <c r="L30" s="378">
        <f>Table8[[#This Row],[Subtotal Salary]]*Table8[[#This Row],[% Allocable for the Administration of the Grant]]</f>
        <v>0</v>
      </c>
      <c r="M30" s="379">
        <f>Table8[[#This Row],[Fringe Benefits]]*Table8[[#This Row],[% Allocable for the Administration of the Grant]]</f>
        <v>0</v>
      </c>
    </row>
    <row r="31" spans="1:13" s="7" customFormat="1" x14ac:dyDescent="0.25">
      <c r="A31" s="248"/>
      <c r="B31" s="358"/>
      <c r="C31" s="163"/>
      <c r="D31" s="178"/>
      <c r="E31" s="52">
        <v>0</v>
      </c>
      <c r="F31" s="360">
        <f t="shared" si="2"/>
        <v>0</v>
      </c>
      <c r="G31" s="52">
        <v>0</v>
      </c>
      <c r="H31" s="388" t="e">
        <f>Table8[[#This Row],[Fringe Benefits]]/Table8[[#This Row],[Subtotal Salary]]</f>
        <v>#DIV/0!</v>
      </c>
      <c r="I31" s="360">
        <f t="shared" si="3"/>
        <v>0</v>
      </c>
      <c r="J31" s="359"/>
      <c r="K31" s="164">
        <v>0</v>
      </c>
      <c r="L31" s="378">
        <f>Table8[[#This Row],[Subtotal Salary]]*Table8[[#This Row],[% Allocable for the Administration of the Grant]]</f>
        <v>0</v>
      </c>
      <c r="M31" s="379">
        <f>Table8[[#This Row],[Fringe Benefits]]*Table8[[#This Row],[% Allocable for the Administration of the Grant]]</f>
        <v>0</v>
      </c>
    </row>
    <row r="32" spans="1:13" s="7" customFormat="1" x14ac:dyDescent="0.25">
      <c r="A32" s="248"/>
      <c r="B32" s="358"/>
      <c r="C32" s="163"/>
      <c r="D32" s="178"/>
      <c r="E32" s="52">
        <v>0</v>
      </c>
      <c r="F32" s="360">
        <f t="shared" si="2"/>
        <v>0</v>
      </c>
      <c r="G32" s="52">
        <v>0</v>
      </c>
      <c r="H32" s="388" t="e">
        <f>Table8[[#This Row],[Fringe Benefits]]/Table8[[#This Row],[Subtotal Salary]]</f>
        <v>#DIV/0!</v>
      </c>
      <c r="I32" s="360">
        <f t="shared" si="3"/>
        <v>0</v>
      </c>
      <c r="J32" s="359"/>
      <c r="K32" s="164">
        <v>0</v>
      </c>
      <c r="L32" s="378">
        <f>Table8[[#This Row],[Subtotal Salary]]*Table8[[#This Row],[% Allocable for the Administration of the Grant]]</f>
        <v>0</v>
      </c>
      <c r="M32" s="379">
        <f>Table8[[#This Row],[Fringe Benefits]]*Table8[[#This Row],[% Allocable for the Administration of the Grant]]</f>
        <v>0</v>
      </c>
    </row>
    <row r="33" spans="1:13" s="7" customFormat="1" x14ac:dyDescent="0.25">
      <c r="A33" s="248"/>
      <c r="B33" s="358"/>
      <c r="C33" s="163"/>
      <c r="D33" s="178"/>
      <c r="E33" s="52">
        <v>0</v>
      </c>
      <c r="F33" s="360">
        <f t="shared" si="2"/>
        <v>0</v>
      </c>
      <c r="G33" s="52">
        <v>0</v>
      </c>
      <c r="H33" s="388" t="e">
        <f>Table8[[#This Row],[Fringe Benefits]]/Table8[[#This Row],[Subtotal Salary]]</f>
        <v>#DIV/0!</v>
      </c>
      <c r="I33" s="360">
        <f t="shared" si="3"/>
        <v>0</v>
      </c>
      <c r="J33" s="359"/>
      <c r="K33" s="164">
        <v>0</v>
      </c>
      <c r="L33" s="378">
        <f>Table8[[#This Row],[Subtotal Salary]]*Table8[[#This Row],[% Allocable for the Administration of the Grant]]</f>
        <v>0</v>
      </c>
      <c r="M33" s="379">
        <f>Table8[[#This Row],[Fringe Benefits]]*Table8[[#This Row],[% Allocable for the Administration of the Grant]]</f>
        <v>0</v>
      </c>
    </row>
    <row r="34" spans="1:13" s="7" customFormat="1" x14ac:dyDescent="0.25">
      <c r="A34" s="248"/>
      <c r="B34" s="358"/>
      <c r="C34" s="163"/>
      <c r="D34" s="178"/>
      <c r="E34" s="52">
        <v>0</v>
      </c>
      <c r="F34" s="360">
        <f t="shared" si="2"/>
        <v>0</v>
      </c>
      <c r="G34" s="52">
        <v>0</v>
      </c>
      <c r="H34" s="388" t="e">
        <f>Table8[[#This Row],[Fringe Benefits]]/Table8[[#This Row],[Subtotal Salary]]</f>
        <v>#DIV/0!</v>
      </c>
      <c r="I34" s="360">
        <f t="shared" si="3"/>
        <v>0</v>
      </c>
      <c r="J34" s="359"/>
      <c r="K34" s="164">
        <v>0</v>
      </c>
      <c r="L34" s="378">
        <f>Table8[[#This Row],[Subtotal Salary]]*Table8[[#This Row],[% Allocable for the Administration of the Grant]]</f>
        <v>0</v>
      </c>
      <c r="M34" s="379">
        <f>Table8[[#This Row],[Fringe Benefits]]*Table8[[#This Row],[% Allocable for the Administration of the Grant]]</f>
        <v>0</v>
      </c>
    </row>
    <row r="35" spans="1:13" s="7" customFormat="1" x14ac:dyDescent="0.25">
      <c r="A35" s="248"/>
      <c r="B35" s="358"/>
      <c r="C35" s="163"/>
      <c r="D35" s="178"/>
      <c r="E35" s="52">
        <v>0</v>
      </c>
      <c r="F35" s="360">
        <f t="shared" si="2"/>
        <v>0</v>
      </c>
      <c r="G35" s="52">
        <v>0</v>
      </c>
      <c r="H35" s="388" t="e">
        <f>Table8[[#This Row],[Fringe Benefits]]/Table8[[#This Row],[Subtotal Salary]]</f>
        <v>#DIV/0!</v>
      </c>
      <c r="I35" s="360">
        <f t="shared" si="3"/>
        <v>0</v>
      </c>
      <c r="J35" s="359"/>
      <c r="K35" s="164">
        <v>0</v>
      </c>
      <c r="L35" s="378">
        <f>Table8[[#This Row],[Subtotal Salary]]*Table8[[#This Row],[% Allocable for the Administration of the Grant]]</f>
        <v>0</v>
      </c>
      <c r="M35" s="379">
        <f>Table8[[#This Row],[Fringe Benefits]]*Table8[[#This Row],[% Allocable for the Administration of the Grant]]</f>
        <v>0</v>
      </c>
    </row>
    <row r="36" spans="1:13" s="7" customFormat="1" x14ac:dyDescent="0.25">
      <c r="A36" s="248"/>
      <c r="B36" s="358"/>
      <c r="C36" s="163"/>
      <c r="D36" s="178"/>
      <c r="E36" s="52">
        <v>0</v>
      </c>
      <c r="F36" s="360">
        <f t="shared" si="2"/>
        <v>0</v>
      </c>
      <c r="G36" s="52">
        <v>0</v>
      </c>
      <c r="H36" s="388" t="e">
        <f>Table8[[#This Row],[Fringe Benefits]]/Table8[[#This Row],[Subtotal Salary]]</f>
        <v>#DIV/0!</v>
      </c>
      <c r="I36" s="360">
        <f t="shared" si="3"/>
        <v>0</v>
      </c>
      <c r="J36" s="359"/>
      <c r="K36" s="164">
        <v>0</v>
      </c>
      <c r="L36" s="378">
        <f>Table8[[#This Row],[Subtotal Salary]]*Table8[[#This Row],[% Allocable for the Administration of the Grant]]</f>
        <v>0</v>
      </c>
      <c r="M36" s="379">
        <f>Table8[[#This Row],[Fringe Benefits]]*Table8[[#This Row],[% Allocable for the Administration of the Grant]]</f>
        <v>0</v>
      </c>
    </row>
    <row r="37" spans="1:13" s="7" customFormat="1" x14ac:dyDescent="0.25">
      <c r="A37" s="248"/>
      <c r="B37" s="358"/>
      <c r="C37" s="163"/>
      <c r="D37" s="178"/>
      <c r="E37" s="52">
        <v>0</v>
      </c>
      <c r="F37" s="360">
        <f t="shared" si="2"/>
        <v>0</v>
      </c>
      <c r="G37" s="52">
        <v>0</v>
      </c>
      <c r="H37" s="388" t="e">
        <f>Table8[[#This Row],[Fringe Benefits]]/Table8[[#This Row],[Subtotal Salary]]</f>
        <v>#DIV/0!</v>
      </c>
      <c r="I37" s="360">
        <f t="shared" si="3"/>
        <v>0</v>
      </c>
      <c r="J37" s="359"/>
      <c r="K37" s="164">
        <v>0</v>
      </c>
      <c r="L37" s="378">
        <f>Table8[[#This Row],[Subtotal Salary]]*Table8[[#This Row],[% Allocable for the Administration of the Grant]]</f>
        <v>0</v>
      </c>
      <c r="M37" s="379">
        <f>Table8[[#This Row],[Fringe Benefits]]*Table8[[#This Row],[% Allocable for the Administration of the Grant]]</f>
        <v>0</v>
      </c>
    </row>
    <row r="38" spans="1:13" s="7" customFormat="1" x14ac:dyDescent="0.25">
      <c r="A38" s="248"/>
      <c r="B38" s="358"/>
      <c r="C38" s="163"/>
      <c r="D38" s="178"/>
      <c r="E38" s="52">
        <v>0</v>
      </c>
      <c r="F38" s="360">
        <f t="shared" si="2"/>
        <v>0</v>
      </c>
      <c r="G38" s="52">
        <v>0</v>
      </c>
      <c r="H38" s="388" t="e">
        <f>Table8[[#This Row],[Fringe Benefits]]/Table8[[#This Row],[Subtotal Salary]]</f>
        <v>#DIV/0!</v>
      </c>
      <c r="I38" s="360">
        <f t="shared" si="3"/>
        <v>0</v>
      </c>
      <c r="J38" s="359"/>
      <c r="K38" s="164">
        <v>0</v>
      </c>
      <c r="L38" s="378">
        <f>Table8[[#This Row],[Subtotal Salary]]*Table8[[#This Row],[% Allocable for the Administration of the Grant]]</f>
        <v>0</v>
      </c>
      <c r="M38" s="379">
        <f>Table8[[#This Row],[Fringe Benefits]]*Table8[[#This Row],[% Allocable for the Administration of the Grant]]</f>
        <v>0</v>
      </c>
    </row>
    <row r="39" spans="1:13" s="7" customFormat="1" x14ac:dyDescent="0.25">
      <c r="A39" s="248"/>
      <c r="B39" s="358"/>
      <c r="C39" s="163"/>
      <c r="D39" s="178"/>
      <c r="E39" s="52">
        <v>0</v>
      </c>
      <c r="F39" s="360">
        <f t="shared" si="2"/>
        <v>0</v>
      </c>
      <c r="G39" s="52">
        <v>0</v>
      </c>
      <c r="H39" s="388" t="e">
        <f>Table8[[#This Row],[Fringe Benefits]]/Table8[[#This Row],[Subtotal Salary]]</f>
        <v>#DIV/0!</v>
      </c>
      <c r="I39" s="360">
        <f t="shared" si="3"/>
        <v>0</v>
      </c>
      <c r="J39" s="359"/>
      <c r="K39" s="164">
        <v>0</v>
      </c>
      <c r="L39" s="378">
        <f>Table8[[#This Row],[Subtotal Salary]]*Table8[[#This Row],[% Allocable for the Administration of the Grant]]</f>
        <v>0</v>
      </c>
      <c r="M39" s="379">
        <f>Table8[[#This Row],[Fringe Benefits]]*Table8[[#This Row],[% Allocable for the Administration of the Grant]]</f>
        <v>0</v>
      </c>
    </row>
    <row r="40" spans="1:13" s="7" customFormat="1" x14ac:dyDescent="0.25">
      <c r="A40" s="248"/>
      <c r="B40" s="358"/>
      <c r="C40" s="163"/>
      <c r="D40" s="178"/>
      <c r="E40" s="52">
        <v>0</v>
      </c>
      <c r="F40" s="360">
        <f t="shared" si="2"/>
        <v>0</v>
      </c>
      <c r="G40" s="52">
        <v>0</v>
      </c>
      <c r="H40" s="388" t="e">
        <f>Table8[[#This Row],[Fringe Benefits]]/Table8[[#This Row],[Subtotal Salary]]</f>
        <v>#DIV/0!</v>
      </c>
      <c r="I40" s="360">
        <f t="shared" si="3"/>
        <v>0</v>
      </c>
      <c r="J40" s="359"/>
      <c r="K40" s="164">
        <v>0</v>
      </c>
      <c r="L40" s="378">
        <f>Table8[[#This Row],[Subtotal Salary]]*Table8[[#This Row],[% Allocable for the Administration of the Grant]]</f>
        <v>0</v>
      </c>
      <c r="M40" s="379">
        <f>Table8[[#This Row],[Fringe Benefits]]*Table8[[#This Row],[% Allocable for the Administration of the Grant]]</f>
        <v>0</v>
      </c>
    </row>
    <row r="41" spans="1:13" s="7" customFormat="1" x14ac:dyDescent="0.25">
      <c r="A41" s="248"/>
      <c r="B41" s="358"/>
      <c r="C41" s="163"/>
      <c r="D41" s="178"/>
      <c r="E41" s="52">
        <v>0</v>
      </c>
      <c r="F41" s="360">
        <f t="shared" si="2"/>
        <v>0</v>
      </c>
      <c r="G41" s="52">
        <v>0</v>
      </c>
      <c r="H41" s="388" t="e">
        <f>Table8[[#This Row],[Fringe Benefits]]/Table8[[#This Row],[Subtotal Salary]]</f>
        <v>#DIV/0!</v>
      </c>
      <c r="I41" s="360">
        <f t="shared" si="3"/>
        <v>0</v>
      </c>
      <c r="J41" s="359"/>
      <c r="K41" s="164">
        <v>0</v>
      </c>
      <c r="L41" s="378">
        <f>Table8[[#This Row],[Subtotal Salary]]*Table8[[#This Row],[% Allocable for the Administration of the Grant]]</f>
        <v>0</v>
      </c>
      <c r="M41" s="379">
        <f>Table8[[#This Row],[Fringe Benefits]]*Table8[[#This Row],[% Allocable for the Administration of the Grant]]</f>
        <v>0</v>
      </c>
    </row>
    <row r="42" spans="1:13" s="7" customFormat="1" x14ac:dyDescent="0.25">
      <c r="A42" s="248"/>
      <c r="B42" s="358"/>
      <c r="C42" s="163"/>
      <c r="D42" s="178"/>
      <c r="E42" s="52">
        <v>0</v>
      </c>
      <c r="F42" s="360">
        <f t="shared" si="2"/>
        <v>0</v>
      </c>
      <c r="G42" s="52">
        <v>0</v>
      </c>
      <c r="H42" s="388" t="e">
        <f>Table8[[#This Row],[Fringe Benefits]]/Table8[[#This Row],[Subtotal Salary]]</f>
        <v>#DIV/0!</v>
      </c>
      <c r="I42" s="360">
        <f t="shared" si="3"/>
        <v>0</v>
      </c>
      <c r="J42" s="359"/>
      <c r="K42" s="164">
        <v>0</v>
      </c>
      <c r="L42" s="378">
        <f>Table8[[#This Row],[Subtotal Salary]]*Table8[[#This Row],[% Allocable for the Administration of the Grant]]</f>
        <v>0</v>
      </c>
      <c r="M42" s="379">
        <f>Table8[[#This Row],[Fringe Benefits]]*Table8[[#This Row],[% Allocable for the Administration of the Grant]]</f>
        <v>0</v>
      </c>
    </row>
    <row r="43" spans="1:13" s="7" customFormat="1" x14ac:dyDescent="0.25">
      <c r="A43" s="248"/>
      <c r="B43" s="358"/>
      <c r="C43" s="163"/>
      <c r="D43" s="178"/>
      <c r="E43" s="52">
        <v>0</v>
      </c>
      <c r="F43" s="360">
        <f t="shared" si="2"/>
        <v>0</v>
      </c>
      <c r="G43" s="52">
        <v>0</v>
      </c>
      <c r="H43" s="388" t="e">
        <f>Table8[[#This Row],[Fringe Benefits]]/Table8[[#This Row],[Subtotal Salary]]</f>
        <v>#DIV/0!</v>
      </c>
      <c r="I43" s="360">
        <f t="shared" si="3"/>
        <v>0</v>
      </c>
      <c r="J43" s="359"/>
      <c r="K43" s="164">
        <v>0</v>
      </c>
      <c r="L43" s="378">
        <f>Table8[[#This Row],[Subtotal Salary]]*Table8[[#This Row],[% Allocable for the Administration of the Grant]]</f>
        <v>0</v>
      </c>
      <c r="M43" s="379">
        <f>Table8[[#This Row],[Fringe Benefits]]*Table8[[#This Row],[% Allocable for the Administration of the Grant]]</f>
        <v>0</v>
      </c>
    </row>
    <row r="44" spans="1:13" s="7" customFormat="1" x14ac:dyDescent="0.25">
      <c r="A44" s="248"/>
      <c r="B44" s="358"/>
      <c r="C44" s="163"/>
      <c r="D44" s="178"/>
      <c r="E44" s="52">
        <v>0</v>
      </c>
      <c r="F44" s="360">
        <f t="shared" si="2"/>
        <v>0</v>
      </c>
      <c r="G44" s="52">
        <v>0</v>
      </c>
      <c r="H44" s="388" t="e">
        <f>Table8[[#This Row],[Fringe Benefits]]/Table8[[#This Row],[Subtotal Salary]]</f>
        <v>#DIV/0!</v>
      </c>
      <c r="I44" s="360">
        <f t="shared" si="3"/>
        <v>0</v>
      </c>
      <c r="J44" s="359"/>
      <c r="K44" s="164">
        <v>0</v>
      </c>
      <c r="L44" s="378">
        <f>Table8[[#This Row],[Subtotal Salary]]*Table8[[#This Row],[% Allocable for the Administration of the Grant]]</f>
        <v>0</v>
      </c>
      <c r="M44" s="379">
        <f>Table8[[#This Row],[Fringe Benefits]]*Table8[[#This Row],[% Allocable for the Administration of the Grant]]</f>
        <v>0</v>
      </c>
    </row>
    <row r="45" spans="1:13" s="7" customFormat="1" x14ac:dyDescent="0.25">
      <c r="A45" s="248"/>
      <c r="B45" s="358"/>
      <c r="C45" s="163"/>
      <c r="D45" s="178"/>
      <c r="E45" s="52">
        <v>0</v>
      </c>
      <c r="F45" s="360">
        <f t="shared" si="2"/>
        <v>0</v>
      </c>
      <c r="G45" s="52">
        <v>0</v>
      </c>
      <c r="H45" s="388" t="e">
        <f>Table8[[#This Row],[Fringe Benefits]]/Table8[[#This Row],[Subtotal Salary]]</f>
        <v>#DIV/0!</v>
      </c>
      <c r="I45" s="360">
        <f t="shared" si="3"/>
        <v>0</v>
      </c>
      <c r="J45" s="359"/>
      <c r="K45" s="164">
        <v>0</v>
      </c>
      <c r="L45" s="378">
        <f>Table8[[#This Row],[Subtotal Salary]]*Table8[[#This Row],[% Allocable for the Administration of the Grant]]</f>
        <v>0</v>
      </c>
      <c r="M45" s="379">
        <f>Table8[[#This Row],[Fringe Benefits]]*Table8[[#This Row],[% Allocable for the Administration of the Grant]]</f>
        <v>0</v>
      </c>
    </row>
    <row r="46" spans="1:13" s="7" customFormat="1" x14ac:dyDescent="0.25">
      <c r="A46" s="248"/>
      <c r="B46" s="358"/>
      <c r="C46" s="163"/>
      <c r="D46" s="178"/>
      <c r="E46" s="52">
        <v>0</v>
      </c>
      <c r="F46" s="360">
        <f t="shared" si="2"/>
        <v>0</v>
      </c>
      <c r="G46" s="52">
        <v>0</v>
      </c>
      <c r="H46" s="388" t="e">
        <f>Table8[[#This Row],[Fringe Benefits]]/Table8[[#This Row],[Subtotal Salary]]</f>
        <v>#DIV/0!</v>
      </c>
      <c r="I46" s="360">
        <f t="shared" si="3"/>
        <v>0</v>
      </c>
      <c r="J46" s="359"/>
      <c r="K46" s="164">
        <v>0</v>
      </c>
      <c r="L46" s="378">
        <f>Table8[[#This Row],[Subtotal Salary]]*Table8[[#This Row],[% Allocable for the Administration of the Grant]]</f>
        <v>0</v>
      </c>
      <c r="M46" s="379">
        <f>Table8[[#This Row],[Fringe Benefits]]*Table8[[#This Row],[% Allocable for the Administration of the Grant]]</f>
        <v>0</v>
      </c>
    </row>
    <row r="47" spans="1:13" s="7" customFormat="1" x14ac:dyDescent="0.25">
      <c r="A47" s="248"/>
      <c r="B47" s="358"/>
      <c r="C47" s="163"/>
      <c r="D47" s="178"/>
      <c r="E47" s="52">
        <v>0</v>
      </c>
      <c r="F47" s="360">
        <f t="shared" si="2"/>
        <v>0</v>
      </c>
      <c r="G47" s="52">
        <v>0</v>
      </c>
      <c r="H47" s="388" t="e">
        <f>Table8[[#This Row],[Fringe Benefits]]/Table8[[#This Row],[Subtotal Salary]]</f>
        <v>#DIV/0!</v>
      </c>
      <c r="I47" s="360">
        <f t="shared" si="3"/>
        <v>0</v>
      </c>
      <c r="J47" s="359"/>
      <c r="K47" s="164">
        <v>0</v>
      </c>
      <c r="L47" s="378">
        <f>Table8[[#This Row],[Subtotal Salary]]*Table8[[#This Row],[% Allocable for the Administration of the Grant]]</f>
        <v>0</v>
      </c>
      <c r="M47" s="379">
        <f>Table8[[#This Row],[Fringe Benefits]]*Table8[[#This Row],[% Allocable for the Administration of the Grant]]</f>
        <v>0</v>
      </c>
    </row>
    <row r="48" spans="1:13" s="7" customFormat="1" x14ac:dyDescent="0.25">
      <c r="A48" s="248"/>
      <c r="B48" s="358"/>
      <c r="C48" s="163"/>
      <c r="D48" s="178"/>
      <c r="E48" s="52">
        <v>0</v>
      </c>
      <c r="F48" s="360">
        <f t="shared" si="2"/>
        <v>0</v>
      </c>
      <c r="G48" s="52">
        <v>0</v>
      </c>
      <c r="H48" s="388" t="e">
        <f>Table8[[#This Row],[Fringe Benefits]]/Table8[[#This Row],[Subtotal Salary]]</f>
        <v>#DIV/0!</v>
      </c>
      <c r="I48" s="360">
        <f t="shared" si="3"/>
        <v>0</v>
      </c>
      <c r="J48" s="359"/>
      <c r="K48" s="164">
        <v>0</v>
      </c>
      <c r="L48" s="378">
        <f>Table8[[#This Row],[Subtotal Salary]]*Table8[[#This Row],[% Allocable for the Administration of the Grant]]</f>
        <v>0</v>
      </c>
      <c r="M48" s="379">
        <f>Table8[[#This Row],[Fringe Benefits]]*Table8[[#This Row],[% Allocable for the Administration of the Grant]]</f>
        <v>0</v>
      </c>
    </row>
    <row r="49" spans="1:13" s="7" customFormat="1" x14ac:dyDescent="0.25">
      <c r="A49" s="248"/>
      <c r="B49" s="358"/>
      <c r="C49" s="163"/>
      <c r="D49" s="178"/>
      <c r="E49" s="52">
        <v>0</v>
      </c>
      <c r="F49" s="360">
        <f t="shared" si="2"/>
        <v>0</v>
      </c>
      <c r="G49" s="52">
        <v>0</v>
      </c>
      <c r="H49" s="388" t="e">
        <f>Table8[[#This Row],[Fringe Benefits]]/Table8[[#This Row],[Subtotal Salary]]</f>
        <v>#DIV/0!</v>
      </c>
      <c r="I49" s="360">
        <f t="shared" si="3"/>
        <v>0</v>
      </c>
      <c r="J49" s="359"/>
      <c r="K49" s="164">
        <v>0</v>
      </c>
      <c r="L49" s="378">
        <f>Table8[[#This Row],[Subtotal Salary]]*Table8[[#This Row],[% Allocable for the Administration of the Grant]]</f>
        <v>0</v>
      </c>
      <c r="M49" s="379">
        <f>Table8[[#This Row],[Fringe Benefits]]*Table8[[#This Row],[% Allocable for the Administration of the Grant]]</f>
        <v>0</v>
      </c>
    </row>
    <row r="50" spans="1:13" s="7" customFormat="1" x14ac:dyDescent="0.25">
      <c r="A50" s="248"/>
      <c r="B50" s="358"/>
      <c r="C50" s="163"/>
      <c r="D50" s="178"/>
      <c r="E50" s="52">
        <v>0</v>
      </c>
      <c r="F50" s="360">
        <f t="shared" si="2"/>
        <v>0</v>
      </c>
      <c r="G50" s="52">
        <v>0</v>
      </c>
      <c r="H50" s="388" t="e">
        <f>Table8[[#This Row],[Fringe Benefits]]/Table8[[#This Row],[Subtotal Salary]]</f>
        <v>#DIV/0!</v>
      </c>
      <c r="I50" s="360">
        <f t="shared" si="3"/>
        <v>0</v>
      </c>
      <c r="J50" s="359"/>
      <c r="K50" s="164">
        <v>0</v>
      </c>
      <c r="L50" s="378">
        <f>Table8[[#This Row],[Subtotal Salary]]*Table8[[#This Row],[% Allocable for the Administration of the Grant]]</f>
        <v>0</v>
      </c>
      <c r="M50" s="379">
        <f>Table8[[#This Row],[Fringe Benefits]]*Table8[[#This Row],[% Allocable for the Administration of the Grant]]</f>
        <v>0</v>
      </c>
    </row>
    <row r="51" spans="1:13" s="7" customFormat="1" x14ac:dyDescent="0.25">
      <c r="A51" s="248"/>
      <c r="B51" s="358"/>
      <c r="C51" s="163"/>
      <c r="D51" s="178"/>
      <c r="E51" s="52">
        <v>0</v>
      </c>
      <c r="F51" s="360">
        <f t="shared" si="2"/>
        <v>0</v>
      </c>
      <c r="G51" s="52">
        <v>0</v>
      </c>
      <c r="H51" s="388" t="e">
        <f>Table8[[#This Row],[Fringe Benefits]]/Table8[[#This Row],[Subtotal Salary]]</f>
        <v>#DIV/0!</v>
      </c>
      <c r="I51" s="360">
        <f t="shared" si="3"/>
        <v>0</v>
      </c>
      <c r="J51" s="359"/>
      <c r="K51" s="164">
        <v>0</v>
      </c>
      <c r="L51" s="378">
        <f>Table8[[#This Row],[Subtotal Salary]]*Table8[[#This Row],[% Allocable for the Administration of the Grant]]</f>
        <v>0</v>
      </c>
      <c r="M51" s="379">
        <f>Table8[[#This Row],[Fringe Benefits]]*Table8[[#This Row],[% Allocable for the Administration of the Grant]]</f>
        <v>0</v>
      </c>
    </row>
    <row r="52" spans="1:13" s="7" customFormat="1" x14ac:dyDescent="0.25">
      <c r="A52" s="248"/>
      <c r="B52" s="358"/>
      <c r="C52" s="163"/>
      <c r="D52" s="178"/>
      <c r="E52" s="52">
        <v>0</v>
      </c>
      <c r="F52" s="360">
        <f t="shared" si="2"/>
        <v>0</v>
      </c>
      <c r="G52" s="52">
        <v>0</v>
      </c>
      <c r="H52" s="388" t="e">
        <f>Table8[[#This Row],[Fringe Benefits]]/Table8[[#This Row],[Subtotal Salary]]</f>
        <v>#DIV/0!</v>
      </c>
      <c r="I52" s="360">
        <f t="shared" si="3"/>
        <v>0</v>
      </c>
      <c r="J52" s="359"/>
      <c r="K52" s="164">
        <v>0</v>
      </c>
      <c r="L52" s="378">
        <f>Table8[[#This Row],[Subtotal Salary]]*Table8[[#This Row],[% Allocable for the Administration of the Grant]]</f>
        <v>0</v>
      </c>
      <c r="M52" s="379">
        <f>Table8[[#This Row],[Fringe Benefits]]*Table8[[#This Row],[% Allocable for the Administration of the Grant]]</f>
        <v>0</v>
      </c>
    </row>
    <row r="53" spans="1:13" s="7" customFormat="1" x14ac:dyDescent="0.25">
      <c r="A53" s="248"/>
      <c r="B53" s="358"/>
      <c r="C53" s="163"/>
      <c r="D53" s="178"/>
      <c r="E53" s="52">
        <v>0</v>
      </c>
      <c r="F53" s="360">
        <f t="shared" si="2"/>
        <v>0</v>
      </c>
      <c r="G53" s="52">
        <v>0</v>
      </c>
      <c r="H53" s="388" t="e">
        <f>Table8[[#This Row],[Fringe Benefits]]/Table8[[#This Row],[Subtotal Salary]]</f>
        <v>#DIV/0!</v>
      </c>
      <c r="I53" s="360">
        <f t="shared" si="3"/>
        <v>0</v>
      </c>
      <c r="J53" s="359"/>
      <c r="K53" s="164">
        <v>0</v>
      </c>
      <c r="L53" s="378">
        <f>Table8[[#This Row],[Subtotal Salary]]*Table8[[#This Row],[% Allocable for the Administration of the Grant]]</f>
        <v>0</v>
      </c>
      <c r="M53" s="379">
        <f>Table8[[#This Row],[Fringe Benefits]]*Table8[[#This Row],[% Allocable for the Administration of the Grant]]</f>
        <v>0</v>
      </c>
    </row>
    <row r="54" spans="1:13" s="7" customFormat="1" x14ac:dyDescent="0.25">
      <c r="A54" s="248"/>
      <c r="B54" s="358"/>
      <c r="C54" s="163"/>
      <c r="D54" s="178"/>
      <c r="E54" s="52">
        <v>0</v>
      </c>
      <c r="F54" s="360">
        <f t="shared" si="2"/>
        <v>0</v>
      </c>
      <c r="G54" s="52">
        <v>0</v>
      </c>
      <c r="H54" s="388" t="e">
        <f>Table8[[#This Row],[Fringe Benefits]]/Table8[[#This Row],[Subtotal Salary]]</f>
        <v>#DIV/0!</v>
      </c>
      <c r="I54" s="360">
        <f t="shared" si="3"/>
        <v>0</v>
      </c>
      <c r="J54" s="359"/>
      <c r="K54" s="164">
        <v>0</v>
      </c>
      <c r="L54" s="378">
        <f>Table8[[#This Row],[Subtotal Salary]]*Table8[[#This Row],[% Allocable for the Administration of the Grant]]</f>
        <v>0</v>
      </c>
      <c r="M54" s="379">
        <f>Table8[[#This Row],[Fringe Benefits]]*Table8[[#This Row],[% Allocable for the Administration of the Grant]]</f>
        <v>0</v>
      </c>
    </row>
    <row r="55" spans="1:13" s="7" customFormat="1" x14ac:dyDescent="0.25">
      <c r="A55" s="248"/>
      <c r="B55" s="358"/>
      <c r="C55" s="163"/>
      <c r="D55" s="178"/>
      <c r="E55" s="52">
        <v>0</v>
      </c>
      <c r="F55" s="360">
        <f t="shared" si="2"/>
        <v>0</v>
      </c>
      <c r="G55" s="52">
        <v>0</v>
      </c>
      <c r="H55" s="388" t="e">
        <f>Table8[[#This Row],[Fringe Benefits]]/Table8[[#This Row],[Subtotal Salary]]</f>
        <v>#DIV/0!</v>
      </c>
      <c r="I55" s="360">
        <f t="shared" si="3"/>
        <v>0</v>
      </c>
      <c r="J55" s="359"/>
      <c r="K55" s="164">
        <v>0</v>
      </c>
      <c r="L55" s="378">
        <f>Table8[[#This Row],[Subtotal Salary]]*Table8[[#This Row],[% Allocable for the Administration of the Grant]]</f>
        <v>0</v>
      </c>
      <c r="M55" s="379">
        <f>Table8[[#This Row],[Fringe Benefits]]*Table8[[#This Row],[% Allocable for the Administration of the Grant]]</f>
        <v>0</v>
      </c>
    </row>
    <row r="56" spans="1:13" s="7" customFormat="1" x14ac:dyDescent="0.25">
      <c r="A56" s="248"/>
      <c r="B56" s="358"/>
      <c r="C56" s="163"/>
      <c r="D56" s="178"/>
      <c r="E56" s="52">
        <v>0</v>
      </c>
      <c r="F56" s="360">
        <f t="shared" si="2"/>
        <v>0</v>
      </c>
      <c r="G56" s="52">
        <v>0</v>
      </c>
      <c r="H56" s="388" t="e">
        <f>Table8[[#This Row],[Fringe Benefits]]/Table8[[#This Row],[Subtotal Salary]]</f>
        <v>#DIV/0!</v>
      </c>
      <c r="I56" s="360">
        <f t="shared" si="3"/>
        <v>0</v>
      </c>
      <c r="J56" s="359"/>
      <c r="K56" s="164">
        <v>0</v>
      </c>
      <c r="L56" s="378">
        <f>Table8[[#This Row],[Subtotal Salary]]*Table8[[#This Row],[% Allocable for the Administration of the Grant]]</f>
        <v>0</v>
      </c>
      <c r="M56" s="379">
        <f>Table8[[#This Row],[Fringe Benefits]]*Table8[[#This Row],[% Allocable for the Administration of the Grant]]</f>
        <v>0</v>
      </c>
    </row>
    <row r="57" spans="1:13" s="7" customFormat="1" x14ac:dyDescent="0.25">
      <c r="A57" s="248"/>
      <c r="B57" s="358"/>
      <c r="C57" s="163"/>
      <c r="D57" s="178"/>
      <c r="E57" s="52">
        <v>0</v>
      </c>
      <c r="F57" s="360">
        <f t="shared" si="2"/>
        <v>0</v>
      </c>
      <c r="G57" s="52">
        <v>0</v>
      </c>
      <c r="H57" s="388" t="e">
        <f>Table8[[#This Row],[Fringe Benefits]]/Table8[[#This Row],[Subtotal Salary]]</f>
        <v>#DIV/0!</v>
      </c>
      <c r="I57" s="360">
        <f t="shared" si="3"/>
        <v>0</v>
      </c>
      <c r="J57" s="359"/>
      <c r="K57" s="164">
        <v>0</v>
      </c>
      <c r="L57" s="378">
        <f>Table8[[#This Row],[Subtotal Salary]]*Table8[[#This Row],[% Allocable for the Administration of the Grant]]</f>
        <v>0</v>
      </c>
      <c r="M57" s="379">
        <f>Table8[[#This Row],[Fringe Benefits]]*Table8[[#This Row],[% Allocable for the Administration of the Grant]]</f>
        <v>0</v>
      </c>
    </row>
    <row r="58" spans="1:13" s="7" customFormat="1" x14ac:dyDescent="0.25">
      <c r="A58" s="248"/>
      <c r="B58" s="358"/>
      <c r="C58" s="163"/>
      <c r="D58" s="178"/>
      <c r="E58" s="52">
        <v>0</v>
      </c>
      <c r="F58" s="360">
        <f t="shared" si="2"/>
        <v>0</v>
      </c>
      <c r="G58" s="52">
        <v>0</v>
      </c>
      <c r="H58" s="388" t="e">
        <f>Table8[[#This Row],[Fringe Benefits]]/Table8[[#This Row],[Subtotal Salary]]</f>
        <v>#DIV/0!</v>
      </c>
      <c r="I58" s="360">
        <f t="shared" si="3"/>
        <v>0</v>
      </c>
      <c r="J58" s="359"/>
      <c r="K58" s="164">
        <v>0</v>
      </c>
      <c r="L58" s="378">
        <f>Table8[[#This Row],[Subtotal Salary]]*Table8[[#This Row],[% Allocable for the Administration of the Grant]]</f>
        <v>0</v>
      </c>
      <c r="M58" s="379">
        <f>Table8[[#This Row],[Fringe Benefits]]*Table8[[#This Row],[% Allocable for the Administration of the Grant]]</f>
        <v>0</v>
      </c>
    </row>
    <row r="59" spans="1:13" s="7" customFormat="1" x14ac:dyDescent="0.25">
      <c r="A59" s="248"/>
      <c r="B59" s="358"/>
      <c r="C59" s="163"/>
      <c r="D59" s="178"/>
      <c r="E59" s="52">
        <v>0</v>
      </c>
      <c r="F59" s="360">
        <f t="shared" si="2"/>
        <v>0</v>
      </c>
      <c r="G59" s="52">
        <v>0</v>
      </c>
      <c r="H59" s="388" t="e">
        <f>Table8[[#This Row],[Fringe Benefits]]/Table8[[#This Row],[Subtotal Salary]]</f>
        <v>#DIV/0!</v>
      </c>
      <c r="I59" s="360">
        <f t="shared" si="3"/>
        <v>0</v>
      </c>
      <c r="J59" s="359"/>
      <c r="K59" s="164">
        <v>0</v>
      </c>
      <c r="L59" s="378">
        <f>Table8[[#This Row],[Subtotal Salary]]*Table8[[#This Row],[% Allocable for the Administration of the Grant]]</f>
        <v>0</v>
      </c>
      <c r="M59" s="379">
        <f>Table8[[#This Row],[Fringe Benefits]]*Table8[[#This Row],[% Allocable for the Administration of the Grant]]</f>
        <v>0</v>
      </c>
    </row>
    <row r="60" spans="1:13" s="7" customFormat="1" x14ac:dyDescent="0.25">
      <c r="A60" s="248"/>
      <c r="B60" s="358"/>
      <c r="C60" s="163"/>
      <c r="D60" s="178"/>
      <c r="E60" s="52">
        <v>0</v>
      </c>
      <c r="F60" s="360">
        <f t="shared" si="2"/>
        <v>0</v>
      </c>
      <c r="G60" s="52">
        <v>0</v>
      </c>
      <c r="H60" s="388" t="e">
        <f>Table8[[#This Row],[Fringe Benefits]]/Table8[[#This Row],[Subtotal Salary]]</f>
        <v>#DIV/0!</v>
      </c>
      <c r="I60" s="360">
        <f t="shared" si="3"/>
        <v>0</v>
      </c>
      <c r="J60" s="359"/>
      <c r="K60" s="164">
        <v>0</v>
      </c>
      <c r="L60" s="378">
        <f>Table8[[#This Row],[Subtotal Salary]]*Table8[[#This Row],[% Allocable for the Administration of the Grant]]</f>
        <v>0</v>
      </c>
      <c r="M60" s="379">
        <f>Table8[[#This Row],[Fringe Benefits]]*Table8[[#This Row],[% Allocable for the Administration of the Grant]]</f>
        <v>0</v>
      </c>
    </row>
    <row r="61" spans="1:13" s="7" customFormat="1" x14ac:dyDescent="0.25">
      <c r="A61" s="248"/>
      <c r="B61" s="358"/>
      <c r="C61" s="163"/>
      <c r="D61" s="178"/>
      <c r="E61" s="52">
        <v>0</v>
      </c>
      <c r="F61" s="360">
        <f t="shared" si="2"/>
        <v>0</v>
      </c>
      <c r="G61" s="52">
        <v>0</v>
      </c>
      <c r="H61" s="388" t="e">
        <f>Table8[[#This Row],[Fringe Benefits]]/Table8[[#This Row],[Subtotal Salary]]</f>
        <v>#DIV/0!</v>
      </c>
      <c r="I61" s="360">
        <f t="shared" si="3"/>
        <v>0</v>
      </c>
      <c r="J61" s="359"/>
      <c r="K61" s="164">
        <v>0</v>
      </c>
      <c r="L61" s="378">
        <f>Table8[[#This Row],[Subtotal Salary]]*Table8[[#This Row],[% Allocable for the Administration of the Grant]]</f>
        <v>0</v>
      </c>
      <c r="M61" s="379">
        <f>Table8[[#This Row],[Fringe Benefits]]*Table8[[#This Row],[% Allocable for the Administration of the Grant]]</f>
        <v>0</v>
      </c>
    </row>
    <row r="62" spans="1:13" s="7" customFormat="1" x14ac:dyDescent="0.25">
      <c r="A62" s="248"/>
      <c r="B62" s="358"/>
      <c r="C62" s="163"/>
      <c r="D62" s="178"/>
      <c r="E62" s="52">
        <v>0</v>
      </c>
      <c r="F62" s="360">
        <f t="shared" si="2"/>
        <v>0</v>
      </c>
      <c r="G62" s="52">
        <v>0</v>
      </c>
      <c r="H62" s="388" t="e">
        <f>Table8[[#This Row],[Fringe Benefits]]/Table8[[#This Row],[Subtotal Salary]]</f>
        <v>#DIV/0!</v>
      </c>
      <c r="I62" s="360">
        <f t="shared" si="3"/>
        <v>0</v>
      </c>
      <c r="J62" s="359"/>
      <c r="K62" s="164">
        <v>0</v>
      </c>
      <c r="L62" s="378">
        <f>Table8[[#This Row],[Subtotal Salary]]*Table8[[#This Row],[% Allocable for the Administration of the Grant]]</f>
        <v>0</v>
      </c>
      <c r="M62" s="379">
        <f>Table8[[#This Row],[Fringe Benefits]]*Table8[[#This Row],[% Allocable for the Administration of the Grant]]</f>
        <v>0</v>
      </c>
    </row>
    <row r="63" spans="1:13" s="7" customFormat="1" x14ac:dyDescent="0.25">
      <c r="A63" s="248"/>
      <c r="B63" s="358"/>
      <c r="C63" s="163"/>
      <c r="D63" s="178"/>
      <c r="E63" s="52">
        <v>0</v>
      </c>
      <c r="F63" s="360">
        <f t="shared" si="2"/>
        <v>0</v>
      </c>
      <c r="G63" s="52">
        <v>0</v>
      </c>
      <c r="H63" s="388" t="e">
        <f>Table8[[#This Row],[Fringe Benefits]]/Table8[[#This Row],[Subtotal Salary]]</f>
        <v>#DIV/0!</v>
      </c>
      <c r="I63" s="360">
        <f t="shared" si="3"/>
        <v>0</v>
      </c>
      <c r="J63" s="359"/>
      <c r="K63" s="164">
        <v>0</v>
      </c>
      <c r="L63" s="378">
        <f>Table8[[#This Row],[Subtotal Salary]]*Table8[[#This Row],[% Allocable for the Administration of the Grant]]</f>
        <v>0</v>
      </c>
      <c r="M63" s="379">
        <f>Table8[[#This Row],[Fringe Benefits]]*Table8[[#This Row],[% Allocable for the Administration of the Grant]]</f>
        <v>0</v>
      </c>
    </row>
    <row r="64" spans="1:13" s="7" customFormat="1" x14ac:dyDescent="0.25">
      <c r="A64" s="248"/>
      <c r="B64" s="358"/>
      <c r="C64" s="163"/>
      <c r="D64" s="178"/>
      <c r="E64" s="52">
        <v>0</v>
      </c>
      <c r="F64" s="360">
        <f t="shared" si="2"/>
        <v>0</v>
      </c>
      <c r="G64" s="52">
        <v>0</v>
      </c>
      <c r="H64" s="388" t="e">
        <f>Table8[[#This Row],[Fringe Benefits]]/Table8[[#This Row],[Subtotal Salary]]</f>
        <v>#DIV/0!</v>
      </c>
      <c r="I64" s="360">
        <f t="shared" si="3"/>
        <v>0</v>
      </c>
      <c r="J64" s="359"/>
      <c r="K64" s="164">
        <v>0</v>
      </c>
      <c r="L64" s="378">
        <f>Table8[[#This Row],[Subtotal Salary]]*Table8[[#This Row],[% Allocable for the Administration of the Grant]]</f>
        <v>0</v>
      </c>
      <c r="M64" s="379">
        <f>Table8[[#This Row],[Fringe Benefits]]*Table8[[#This Row],[% Allocable for the Administration of the Grant]]</f>
        <v>0</v>
      </c>
    </row>
    <row r="65" spans="1:13" s="7" customFormat="1" x14ac:dyDescent="0.25">
      <c r="A65" s="248"/>
      <c r="B65" s="358"/>
      <c r="C65" s="163"/>
      <c r="D65" s="178"/>
      <c r="E65" s="52">
        <v>0</v>
      </c>
      <c r="F65" s="360">
        <f t="shared" si="2"/>
        <v>0</v>
      </c>
      <c r="G65" s="52">
        <v>0</v>
      </c>
      <c r="H65" s="388" t="e">
        <f>Table8[[#This Row],[Fringe Benefits]]/Table8[[#This Row],[Subtotal Salary]]</f>
        <v>#DIV/0!</v>
      </c>
      <c r="I65" s="360">
        <f t="shared" si="3"/>
        <v>0</v>
      </c>
      <c r="J65" s="359"/>
      <c r="K65" s="164">
        <v>0</v>
      </c>
      <c r="L65" s="378">
        <f>Table8[[#This Row],[Subtotal Salary]]*Table8[[#This Row],[% Allocable for the Administration of the Grant]]</f>
        <v>0</v>
      </c>
      <c r="M65" s="379">
        <f>Table8[[#This Row],[Fringe Benefits]]*Table8[[#This Row],[% Allocable for the Administration of the Grant]]</f>
        <v>0</v>
      </c>
    </row>
    <row r="66" spans="1:13" s="7" customFormat="1" x14ac:dyDescent="0.25">
      <c r="A66" s="248"/>
      <c r="B66" s="358"/>
      <c r="C66" s="163"/>
      <c r="D66" s="178"/>
      <c r="E66" s="52">
        <v>0</v>
      </c>
      <c r="F66" s="360">
        <f t="shared" si="2"/>
        <v>0</v>
      </c>
      <c r="G66" s="52">
        <v>0</v>
      </c>
      <c r="H66" s="388" t="e">
        <f>Table8[[#This Row],[Fringe Benefits]]/Table8[[#This Row],[Subtotal Salary]]</f>
        <v>#DIV/0!</v>
      </c>
      <c r="I66" s="360">
        <f t="shared" si="3"/>
        <v>0</v>
      </c>
      <c r="J66" s="359"/>
      <c r="K66" s="164">
        <v>0</v>
      </c>
      <c r="L66" s="378">
        <f>Table8[[#This Row],[Subtotal Salary]]*Table8[[#This Row],[% Allocable for the Administration of the Grant]]</f>
        <v>0</v>
      </c>
      <c r="M66" s="379">
        <f>Table8[[#This Row],[Fringe Benefits]]*Table8[[#This Row],[% Allocable for the Administration of the Grant]]</f>
        <v>0</v>
      </c>
    </row>
    <row r="67" spans="1:13" s="7" customFormat="1" x14ac:dyDescent="0.25">
      <c r="A67" s="248"/>
      <c r="B67" s="358"/>
      <c r="C67" s="163"/>
      <c r="D67" s="178"/>
      <c r="E67" s="52">
        <v>0</v>
      </c>
      <c r="F67" s="360">
        <f t="shared" si="2"/>
        <v>0</v>
      </c>
      <c r="G67" s="52">
        <v>0</v>
      </c>
      <c r="H67" s="388" t="e">
        <f>Table8[[#This Row],[Fringe Benefits]]/Table8[[#This Row],[Subtotal Salary]]</f>
        <v>#DIV/0!</v>
      </c>
      <c r="I67" s="360">
        <f t="shared" si="3"/>
        <v>0</v>
      </c>
      <c r="J67" s="359"/>
      <c r="K67" s="164">
        <v>0</v>
      </c>
      <c r="L67" s="378">
        <f>Table8[[#This Row],[Subtotal Salary]]*Table8[[#This Row],[% Allocable for the Administration of the Grant]]</f>
        <v>0</v>
      </c>
      <c r="M67" s="379">
        <f>Table8[[#This Row],[Fringe Benefits]]*Table8[[#This Row],[% Allocable for the Administration of the Grant]]</f>
        <v>0</v>
      </c>
    </row>
    <row r="68" spans="1:13" s="7" customFormat="1" x14ac:dyDescent="0.25">
      <c r="A68" s="248"/>
      <c r="B68" s="358"/>
      <c r="C68" s="163"/>
      <c r="D68" s="178"/>
      <c r="E68" s="52">
        <v>0</v>
      </c>
      <c r="F68" s="360">
        <f t="shared" si="2"/>
        <v>0</v>
      </c>
      <c r="G68" s="52">
        <v>0</v>
      </c>
      <c r="H68" s="388" t="e">
        <f>Table8[[#This Row],[Fringe Benefits]]/Table8[[#This Row],[Subtotal Salary]]</f>
        <v>#DIV/0!</v>
      </c>
      <c r="I68" s="360">
        <f t="shared" si="3"/>
        <v>0</v>
      </c>
      <c r="J68" s="359"/>
      <c r="K68" s="164">
        <v>0</v>
      </c>
      <c r="L68" s="378">
        <f>Table8[[#This Row],[Subtotal Salary]]*Table8[[#This Row],[% Allocable for the Administration of the Grant]]</f>
        <v>0</v>
      </c>
      <c r="M68" s="379">
        <f>Table8[[#This Row],[Fringe Benefits]]*Table8[[#This Row],[% Allocable for the Administration of the Grant]]</f>
        <v>0</v>
      </c>
    </row>
    <row r="69" spans="1:13" s="7" customFormat="1" x14ac:dyDescent="0.25">
      <c r="A69" s="248"/>
      <c r="B69" s="358"/>
      <c r="C69" s="163"/>
      <c r="D69" s="178"/>
      <c r="E69" s="52">
        <v>0</v>
      </c>
      <c r="F69" s="360">
        <f t="shared" si="2"/>
        <v>0</v>
      </c>
      <c r="G69" s="52">
        <v>0</v>
      </c>
      <c r="H69" s="388" t="e">
        <f>Table8[[#This Row],[Fringe Benefits]]/Table8[[#This Row],[Subtotal Salary]]</f>
        <v>#DIV/0!</v>
      </c>
      <c r="I69" s="360">
        <f t="shared" si="3"/>
        <v>0</v>
      </c>
      <c r="J69" s="359"/>
      <c r="K69" s="164">
        <v>0</v>
      </c>
      <c r="L69" s="378">
        <f>Table8[[#This Row],[Subtotal Salary]]*Table8[[#This Row],[% Allocable for the Administration of the Grant]]</f>
        <v>0</v>
      </c>
      <c r="M69" s="379">
        <f>Table8[[#This Row],[Fringe Benefits]]*Table8[[#This Row],[% Allocable for the Administration of the Grant]]</f>
        <v>0</v>
      </c>
    </row>
    <row r="70" spans="1:13" s="7" customFormat="1" x14ac:dyDescent="0.25">
      <c r="A70" s="248"/>
      <c r="B70" s="358"/>
      <c r="C70" s="163"/>
      <c r="D70" s="178"/>
      <c r="E70" s="52">
        <v>0</v>
      </c>
      <c r="F70" s="360">
        <f t="shared" si="2"/>
        <v>0</v>
      </c>
      <c r="G70" s="52">
        <v>0</v>
      </c>
      <c r="H70" s="388" t="e">
        <f>Table8[[#This Row],[Fringe Benefits]]/Table8[[#This Row],[Subtotal Salary]]</f>
        <v>#DIV/0!</v>
      </c>
      <c r="I70" s="360">
        <f t="shared" si="3"/>
        <v>0</v>
      </c>
      <c r="J70" s="359"/>
      <c r="K70" s="164">
        <v>0</v>
      </c>
      <c r="L70" s="378">
        <f>Table8[[#This Row],[Subtotal Salary]]*Table8[[#This Row],[% Allocable for the Administration of the Grant]]</f>
        <v>0</v>
      </c>
      <c r="M70" s="379">
        <f>Table8[[#This Row],[Fringe Benefits]]*Table8[[#This Row],[% Allocable for the Administration of the Grant]]</f>
        <v>0</v>
      </c>
    </row>
    <row r="71" spans="1:13" s="7" customFormat="1" x14ac:dyDescent="0.25">
      <c r="A71" s="248"/>
      <c r="B71" s="358"/>
      <c r="C71" s="163"/>
      <c r="D71" s="178"/>
      <c r="E71" s="52">
        <v>0</v>
      </c>
      <c r="F71" s="360">
        <f t="shared" si="2"/>
        <v>0</v>
      </c>
      <c r="G71" s="52">
        <v>0</v>
      </c>
      <c r="H71" s="388" t="e">
        <f>Table8[[#This Row],[Fringe Benefits]]/Table8[[#This Row],[Subtotal Salary]]</f>
        <v>#DIV/0!</v>
      </c>
      <c r="I71" s="360">
        <f t="shared" si="3"/>
        <v>0</v>
      </c>
      <c r="J71" s="359"/>
      <c r="K71" s="164">
        <v>0</v>
      </c>
      <c r="L71" s="378">
        <f>Table8[[#This Row],[Subtotal Salary]]*Table8[[#This Row],[% Allocable for the Administration of the Grant]]</f>
        <v>0</v>
      </c>
      <c r="M71" s="379">
        <f>Table8[[#This Row],[Fringe Benefits]]*Table8[[#This Row],[% Allocable for the Administration of the Grant]]</f>
        <v>0</v>
      </c>
    </row>
    <row r="72" spans="1:13" s="7" customFormat="1" x14ac:dyDescent="0.25">
      <c r="A72" s="248"/>
      <c r="B72" s="358"/>
      <c r="C72" s="163"/>
      <c r="D72" s="178"/>
      <c r="E72" s="52">
        <v>0</v>
      </c>
      <c r="F72" s="360">
        <f t="shared" si="2"/>
        <v>0</v>
      </c>
      <c r="G72" s="52">
        <v>0</v>
      </c>
      <c r="H72" s="388" t="e">
        <f>Table8[[#This Row],[Fringe Benefits]]/Table8[[#This Row],[Subtotal Salary]]</f>
        <v>#DIV/0!</v>
      </c>
      <c r="I72" s="360">
        <f t="shared" si="3"/>
        <v>0</v>
      </c>
      <c r="J72" s="359"/>
      <c r="K72" s="164">
        <v>0</v>
      </c>
      <c r="L72" s="378">
        <f>Table8[[#This Row],[Subtotal Salary]]*Table8[[#This Row],[% Allocable for the Administration of the Grant]]</f>
        <v>0</v>
      </c>
      <c r="M72" s="379">
        <f>Table8[[#This Row],[Fringe Benefits]]*Table8[[#This Row],[% Allocable for the Administration of the Grant]]</f>
        <v>0</v>
      </c>
    </row>
    <row r="73" spans="1:13" s="7" customFormat="1" x14ac:dyDescent="0.25">
      <c r="A73" s="248"/>
      <c r="B73" s="358"/>
      <c r="C73" s="163"/>
      <c r="D73" s="178"/>
      <c r="E73" s="52">
        <v>0</v>
      </c>
      <c r="F73" s="360">
        <f t="shared" si="2"/>
        <v>0</v>
      </c>
      <c r="G73" s="52">
        <v>0</v>
      </c>
      <c r="H73" s="388" t="e">
        <f>Table8[[#This Row],[Fringe Benefits]]/Table8[[#This Row],[Subtotal Salary]]</f>
        <v>#DIV/0!</v>
      </c>
      <c r="I73" s="360">
        <f t="shared" si="3"/>
        <v>0</v>
      </c>
      <c r="J73" s="359"/>
      <c r="K73" s="164">
        <v>0</v>
      </c>
      <c r="L73" s="378">
        <f>Table8[[#This Row],[Subtotal Salary]]*Table8[[#This Row],[% Allocable for the Administration of the Grant]]</f>
        <v>0</v>
      </c>
      <c r="M73" s="379">
        <f>Table8[[#This Row],[Fringe Benefits]]*Table8[[#This Row],[% Allocable for the Administration of the Grant]]</f>
        <v>0</v>
      </c>
    </row>
    <row r="74" spans="1:13" s="7" customFormat="1" x14ac:dyDescent="0.25">
      <c r="A74" s="248"/>
      <c r="B74" s="358"/>
      <c r="C74" s="163"/>
      <c r="D74" s="178"/>
      <c r="E74" s="52">
        <v>0</v>
      </c>
      <c r="F74" s="360">
        <f t="shared" si="2"/>
        <v>0</v>
      </c>
      <c r="G74" s="52">
        <v>0</v>
      </c>
      <c r="H74" s="388" t="e">
        <f>Table8[[#This Row],[Fringe Benefits]]/Table8[[#This Row],[Subtotal Salary]]</f>
        <v>#DIV/0!</v>
      </c>
      <c r="I74" s="360">
        <f t="shared" si="3"/>
        <v>0</v>
      </c>
      <c r="J74" s="359"/>
      <c r="K74" s="164">
        <v>0</v>
      </c>
      <c r="L74" s="378">
        <f>Table8[[#This Row],[Subtotal Salary]]*Table8[[#This Row],[% Allocable for the Administration of the Grant]]</f>
        <v>0</v>
      </c>
      <c r="M74" s="379">
        <f>Table8[[#This Row],[Fringe Benefits]]*Table8[[#This Row],[% Allocable for the Administration of the Grant]]</f>
        <v>0</v>
      </c>
    </row>
    <row r="75" spans="1:13" s="7" customFormat="1" x14ac:dyDescent="0.25">
      <c r="A75" s="248"/>
      <c r="B75" s="358"/>
      <c r="C75" s="163"/>
      <c r="D75" s="178"/>
      <c r="E75" s="52">
        <v>0</v>
      </c>
      <c r="F75" s="360">
        <f t="shared" ref="F75:F109" si="4">C75*E75</f>
        <v>0</v>
      </c>
      <c r="G75" s="52">
        <v>0</v>
      </c>
      <c r="H75" s="388" t="e">
        <f>Table8[[#This Row],[Fringe Benefits]]/Table8[[#This Row],[Subtotal Salary]]</f>
        <v>#DIV/0!</v>
      </c>
      <c r="I75" s="360">
        <f t="shared" ref="I75:I109" si="5">SUM(F75:G75)</f>
        <v>0</v>
      </c>
      <c r="J75" s="359"/>
      <c r="K75" s="164">
        <v>0</v>
      </c>
      <c r="L75" s="378">
        <f>Table8[[#This Row],[Subtotal Salary]]*Table8[[#This Row],[% Allocable for the Administration of the Grant]]</f>
        <v>0</v>
      </c>
      <c r="M75" s="379">
        <f>Table8[[#This Row],[Fringe Benefits]]*Table8[[#This Row],[% Allocable for the Administration of the Grant]]</f>
        <v>0</v>
      </c>
    </row>
    <row r="76" spans="1:13" s="7" customFormat="1" x14ac:dyDescent="0.25">
      <c r="A76" s="248"/>
      <c r="B76" s="358"/>
      <c r="C76" s="163"/>
      <c r="D76" s="178"/>
      <c r="E76" s="52">
        <v>0</v>
      </c>
      <c r="F76" s="360">
        <f t="shared" si="4"/>
        <v>0</v>
      </c>
      <c r="G76" s="52">
        <v>0</v>
      </c>
      <c r="H76" s="388" t="e">
        <f>Table8[[#This Row],[Fringe Benefits]]/Table8[[#This Row],[Subtotal Salary]]</f>
        <v>#DIV/0!</v>
      </c>
      <c r="I76" s="360">
        <f t="shared" si="5"/>
        <v>0</v>
      </c>
      <c r="J76" s="359"/>
      <c r="K76" s="164">
        <v>0</v>
      </c>
      <c r="L76" s="378">
        <f>Table8[[#This Row],[Subtotal Salary]]*Table8[[#This Row],[% Allocable for the Administration of the Grant]]</f>
        <v>0</v>
      </c>
      <c r="M76" s="379">
        <f>Table8[[#This Row],[Fringe Benefits]]*Table8[[#This Row],[% Allocable for the Administration of the Grant]]</f>
        <v>0</v>
      </c>
    </row>
    <row r="77" spans="1:13" s="7" customFormat="1" x14ac:dyDescent="0.25">
      <c r="A77" s="248"/>
      <c r="B77" s="358"/>
      <c r="C77" s="163"/>
      <c r="D77" s="178"/>
      <c r="E77" s="52">
        <v>0</v>
      </c>
      <c r="F77" s="360">
        <f t="shared" si="4"/>
        <v>0</v>
      </c>
      <c r="G77" s="52">
        <v>0</v>
      </c>
      <c r="H77" s="388" t="e">
        <f>Table8[[#This Row],[Fringe Benefits]]/Table8[[#This Row],[Subtotal Salary]]</f>
        <v>#DIV/0!</v>
      </c>
      <c r="I77" s="360">
        <f t="shared" si="5"/>
        <v>0</v>
      </c>
      <c r="J77" s="359"/>
      <c r="K77" s="164">
        <v>0</v>
      </c>
      <c r="L77" s="378">
        <f>Table8[[#This Row],[Subtotal Salary]]*Table8[[#This Row],[% Allocable for the Administration of the Grant]]</f>
        <v>0</v>
      </c>
      <c r="M77" s="379">
        <f>Table8[[#This Row],[Fringe Benefits]]*Table8[[#This Row],[% Allocable for the Administration of the Grant]]</f>
        <v>0</v>
      </c>
    </row>
    <row r="78" spans="1:13" s="7" customFormat="1" x14ac:dyDescent="0.25">
      <c r="A78" s="248"/>
      <c r="B78" s="358"/>
      <c r="C78" s="163"/>
      <c r="D78" s="178"/>
      <c r="E78" s="52">
        <v>0</v>
      </c>
      <c r="F78" s="360">
        <f t="shared" si="4"/>
        <v>0</v>
      </c>
      <c r="G78" s="52">
        <v>0</v>
      </c>
      <c r="H78" s="388" t="e">
        <f>Table8[[#This Row],[Fringe Benefits]]/Table8[[#This Row],[Subtotal Salary]]</f>
        <v>#DIV/0!</v>
      </c>
      <c r="I78" s="360">
        <f t="shared" si="5"/>
        <v>0</v>
      </c>
      <c r="J78" s="359"/>
      <c r="K78" s="164">
        <v>0</v>
      </c>
      <c r="L78" s="378">
        <f>Table8[[#This Row],[Subtotal Salary]]*Table8[[#This Row],[% Allocable for the Administration of the Grant]]</f>
        <v>0</v>
      </c>
      <c r="M78" s="379">
        <f>Table8[[#This Row],[Fringe Benefits]]*Table8[[#This Row],[% Allocable for the Administration of the Grant]]</f>
        <v>0</v>
      </c>
    </row>
    <row r="79" spans="1:13" s="7" customFormat="1" x14ac:dyDescent="0.25">
      <c r="A79" s="248"/>
      <c r="B79" s="358"/>
      <c r="C79" s="163"/>
      <c r="D79" s="178"/>
      <c r="E79" s="52">
        <v>0</v>
      </c>
      <c r="F79" s="360">
        <f t="shared" si="4"/>
        <v>0</v>
      </c>
      <c r="G79" s="52">
        <v>0</v>
      </c>
      <c r="H79" s="388" t="e">
        <f>Table8[[#This Row],[Fringe Benefits]]/Table8[[#This Row],[Subtotal Salary]]</f>
        <v>#DIV/0!</v>
      </c>
      <c r="I79" s="360">
        <f t="shared" si="5"/>
        <v>0</v>
      </c>
      <c r="J79" s="359"/>
      <c r="K79" s="164">
        <v>0</v>
      </c>
      <c r="L79" s="378">
        <f>Table8[[#This Row],[Subtotal Salary]]*Table8[[#This Row],[% Allocable for the Administration of the Grant]]</f>
        <v>0</v>
      </c>
      <c r="M79" s="379">
        <f>Table8[[#This Row],[Fringe Benefits]]*Table8[[#This Row],[% Allocable for the Administration of the Grant]]</f>
        <v>0</v>
      </c>
    </row>
    <row r="80" spans="1:13" s="7" customFormat="1" x14ac:dyDescent="0.25">
      <c r="A80" s="248"/>
      <c r="B80" s="358"/>
      <c r="C80" s="163"/>
      <c r="D80" s="178"/>
      <c r="E80" s="52">
        <v>0</v>
      </c>
      <c r="F80" s="360">
        <f t="shared" si="4"/>
        <v>0</v>
      </c>
      <c r="G80" s="52">
        <v>0</v>
      </c>
      <c r="H80" s="388" t="e">
        <f>Table8[[#This Row],[Fringe Benefits]]/Table8[[#This Row],[Subtotal Salary]]</f>
        <v>#DIV/0!</v>
      </c>
      <c r="I80" s="360">
        <f t="shared" si="5"/>
        <v>0</v>
      </c>
      <c r="J80" s="359"/>
      <c r="K80" s="164">
        <v>0</v>
      </c>
      <c r="L80" s="378">
        <f>Table8[[#This Row],[Subtotal Salary]]*Table8[[#This Row],[% Allocable for the Administration of the Grant]]</f>
        <v>0</v>
      </c>
      <c r="M80" s="379">
        <f>Table8[[#This Row],[Fringe Benefits]]*Table8[[#This Row],[% Allocable for the Administration of the Grant]]</f>
        <v>0</v>
      </c>
    </row>
    <row r="81" spans="1:13" s="7" customFormat="1" x14ac:dyDescent="0.25">
      <c r="A81" s="248"/>
      <c r="B81" s="358"/>
      <c r="C81" s="163"/>
      <c r="D81" s="178"/>
      <c r="E81" s="52">
        <v>0</v>
      </c>
      <c r="F81" s="360">
        <f t="shared" si="4"/>
        <v>0</v>
      </c>
      <c r="G81" s="52">
        <v>0</v>
      </c>
      <c r="H81" s="388" t="e">
        <f>Table8[[#This Row],[Fringe Benefits]]/Table8[[#This Row],[Subtotal Salary]]</f>
        <v>#DIV/0!</v>
      </c>
      <c r="I81" s="360">
        <f t="shared" si="5"/>
        <v>0</v>
      </c>
      <c r="J81" s="359"/>
      <c r="K81" s="164">
        <v>0</v>
      </c>
      <c r="L81" s="378">
        <f>Table8[[#This Row],[Subtotal Salary]]*Table8[[#This Row],[% Allocable for the Administration of the Grant]]</f>
        <v>0</v>
      </c>
      <c r="M81" s="379">
        <f>Table8[[#This Row],[Fringe Benefits]]*Table8[[#This Row],[% Allocable for the Administration of the Grant]]</f>
        <v>0</v>
      </c>
    </row>
    <row r="82" spans="1:13" s="7" customFormat="1" x14ac:dyDescent="0.25">
      <c r="A82" s="248"/>
      <c r="B82" s="358"/>
      <c r="C82" s="163"/>
      <c r="D82" s="178"/>
      <c r="E82" s="52">
        <v>0</v>
      </c>
      <c r="F82" s="360">
        <f t="shared" si="4"/>
        <v>0</v>
      </c>
      <c r="G82" s="52">
        <v>0</v>
      </c>
      <c r="H82" s="388" t="e">
        <f>Table8[[#This Row],[Fringe Benefits]]/Table8[[#This Row],[Subtotal Salary]]</f>
        <v>#DIV/0!</v>
      </c>
      <c r="I82" s="360">
        <f t="shared" si="5"/>
        <v>0</v>
      </c>
      <c r="J82" s="359"/>
      <c r="K82" s="164">
        <v>0</v>
      </c>
      <c r="L82" s="378">
        <f>Table8[[#This Row],[Subtotal Salary]]*Table8[[#This Row],[% Allocable for the Administration of the Grant]]</f>
        <v>0</v>
      </c>
      <c r="M82" s="379">
        <f>Table8[[#This Row],[Fringe Benefits]]*Table8[[#This Row],[% Allocable for the Administration of the Grant]]</f>
        <v>0</v>
      </c>
    </row>
    <row r="83" spans="1:13" s="7" customFormat="1" x14ac:dyDescent="0.25">
      <c r="A83" s="248"/>
      <c r="B83" s="358"/>
      <c r="C83" s="163"/>
      <c r="D83" s="178"/>
      <c r="E83" s="52">
        <v>0</v>
      </c>
      <c r="F83" s="360">
        <f t="shared" si="4"/>
        <v>0</v>
      </c>
      <c r="G83" s="52">
        <v>0</v>
      </c>
      <c r="H83" s="388" t="e">
        <f>Table8[[#This Row],[Fringe Benefits]]/Table8[[#This Row],[Subtotal Salary]]</f>
        <v>#DIV/0!</v>
      </c>
      <c r="I83" s="360">
        <f t="shared" si="5"/>
        <v>0</v>
      </c>
      <c r="J83" s="359"/>
      <c r="K83" s="164">
        <v>0</v>
      </c>
      <c r="L83" s="378">
        <f>Table8[[#This Row],[Subtotal Salary]]*Table8[[#This Row],[% Allocable for the Administration of the Grant]]</f>
        <v>0</v>
      </c>
      <c r="M83" s="379">
        <f>Table8[[#This Row],[Fringe Benefits]]*Table8[[#This Row],[% Allocable for the Administration of the Grant]]</f>
        <v>0</v>
      </c>
    </row>
    <row r="84" spans="1:13" s="7" customFormat="1" x14ac:dyDescent="0.25">
      <c r="A84" s="248"/>
      <c r="B84" s="358"/>
      <c r="C84" s="163"/>
      <c r="D84" s="178"/>
      <c r="E84" s="52">
        <v>0</v>
      </c>
      <c r="F84" s="360">
        <f t="shared" si="4"/>
        <v>0</v>
      </c>
      <c r="G84" s="52">
        <v>0</v>
      </c>
      <c r="H84" s="388" t="e">
        <f>Table8[[#This Row],[Fringe Benefits]]/Table8[[#This Row],[Subtotal Salary]]</f>
        <v>#DIV/0!</v>
      </c>
      <c r="I84" s="360">
        <f t="shared" si="5"/>
        <v>0</v>
      </c>
      <c r="J84" s="359"/>
      <c r="K84" s="164">
        <v>0</v>
      </c>
      <c r="L84" s="378">
        <f>Table8[[#This Row],[Subtotal Salary]]*Table8[[#This Row],[% Allocable for the Administration of the Grant]]</f>
        <v>0</v>
      </c>
      <c r="M84" s="379">
        <f>Table8[[#This Row],[Fringe Benefits]]*Table8[[#This Row],[% Allocable for the Administration of the Grant]]</f>
        <v>0</v>
      </c>
    </row>
    <row r="85" spans="1:13" s="7" customFormat="1" x14ac:dyDescent="0.25">
      <c r="A85" s="248"/>
      <c r="B85" s="358"/>
      <c r="C85" s="163"/>
      <c r="D85" s="178"/>
      <c r="E85" s="52">
        <v>0</v>
      </c>
      <c r="F85" s="360">
        <f t="shared" si="4"/>
        <v>0</v>
      </c>
      <c r="G85" s="52">
        <v>0</v>
      </c>
      <c r="H85" s="388" t="e">
        <f>Table8[[#This Row],[Fringe Benefits]]/Table8[[#This Row],[Subtotal Salary]]</f>
        <v>#DIV/0!</v>
      </c>
      <c r="I85" s="360">
        <f t="shared" si="5"/>
        <v>0</v>
      </c>
      <c r="J85" s="359"/>
      <c r="K85" s="164">
        <v>0</v>
      </c>
      <c r="L85" s="378">
        <f>Table8[[#This Row],[Subtotal Salary]]*Table8[[#This Row],[% Allocable for the Administration of the Grant]]</f>
        <v>0</v>
      </c>
      <c r="M85" s="379">
        <f>Table8[[#This Row],[Fringe Benefits]]*Table8[[#This Row],[% Allocable for the Administration of the Grant]]</f>
        <v>0</v>
      </c>
    </row>
    <row r="86" spans="1:13" s="7" customFormat="1" x14ac:dyDescent="0.25">
      <c r="A86" s="248"/>
      <c r="B86" s="358"/>
      <c r="C86" s="163"/>
      <c r="D86" s="178"/>
      <c r="E86" s="52">
        <v>0</v>
      </c>
      <c r="F86" s="360">
        <f t="shared" si="4"/>
        <v>0</v>
      </c>
      <c r="G86" s="52">
        <v>0</v>
      </c>
      <c r="H86" s="388" t="e">
        <f>Table8[[#This Row],[Fringe Benefits]]/Table8[[#This Row],[Subtotal Salary]]</f>
        <v>#DIV/0!</v>
      </c>
      <c r="I86" s="360">
        <f t="shared" si="5"/>
        <v>0</v>
      </c>
      <c r="J86" s="359"/>
      <c r="K86" s="164">
        <v>0</v>
      </c>
      <c r="L86" s="378">
        <f>Table8[[#This Row],[Subtotal Salary]]*Table8[[#This Row],[% Allocable for the Administration of the Grant]]</f>
        <v>0</v>
      </c>
      <c r="M86" s="379">
        <f>Table8[[#This Row],[Fringe Benefits]]*Table8[[#This Row],[% Allocable for the Administration of the Grant]]</f>
        <v>0</v>
      </c>
    </row>
    <row r="87" spans="1:13" s="7" customFormat="1" x14ac:dyDescent="0.25">
      <c r="A87" s="248"/>
      <c r="B87" s="358"/>
      <c r="C87" s="163"/>
      <c r="D87" s="178"/>
      <c r="E87" s="52">
        <v>0</v>
      </c>
      <c r="F87" s="360">
        <f t="shared" si="4"/>
        <v>0</v>
      </c>
      <c r="G87" s="52">
        <v>0</v>
      </c>
      <c r="H87" s="388" t="e">
        <f>Table8[[#This Row],[Fringe Benefits]]/Table8[[#This Row],[Subtotal Salary]]</f>
        <v>#DIV/0!</v>
      </c>
      <c r="I87" s="360">
        <f t="shared" si="5"/>
        <v>0</v>
      </c>
      <c r="J87" s="359"/>
      <c r="K87" s="164">
        <v>0</v>
      </c>
      <c r="L87" s="378">
        <f>Table8[[#This Row],[Subtotal Salary]]*Table8[[#This Row],[% Allocable for the Administration of the Grant]]</f>
        <v>0</v>
      </c>
      <c r="M87" s="379">
        <f>Table8[[#This Row],[Fringe Benefits]]*Table8[[#This Row],[% Allocable for the Administration of the Grant]]</f>
        <v>0</v>
      </c>
    </row>
    <row r="88" spans="1:13" s="7" customFormat="1" x14ac:dyDescent="0.25">
      <c r="A88" s="248"/>
      <c r="B88" s="358"/>
      <c r="C88" s="163"/>
      <c r="D88" s="178"/>
      <c r="E88" s="52">
        <v>0</v>
      </c>
      <c r="F88" s="360">
        <f t="shared" si="4"/>
        <v>0</v>
      </c>
      <c r="G88" s="52">
        <v>0</v>
      </c>
      <c r="H88" s="388" t="e">
        <f>Table8[[#This Row],[Fringe Benefits]]/Table8[[#This Row],[Subtotal Salary]]</f>
        <v>#DIV/0!</v>
      </c>
      <c r="I88" s="360">
        <f t="shared" si="5"/>
        <v>0</v>
      </c>
      <c r="J88" s="359"/>
      <c r="K88" s="164">
        <v>0</v>
      </c>
      <c r="L88" s="378">
        <f>Table8[[#This Row],[Subtotal Salary]]*Table8[[#This Row],[% Allocable for the Administration of the Grant]]</f>
        <v>0</v>
      </c>
      <c r="M88" s="379">
        <f>Table8[[#This Row],[Fringe Benefits]]*Table8[[#This Row],[% Allocable for the Administration of the Grant]]</f>
        <v>0</v>
      </c>
    </row>
    <row r="89" spans="1:13" s="7" customFormat="1" x14ac:dyDescent="0.25">
      <c r="A89" s="248"/>
      <c r="B89" s="358"/>
      <c r="C89" s="163"/>
      <c r="D89" s="178"/>
      <c r="E89" s="52">
        <v>0</v>
      </c>
      <c r="F89" s="360">
        <f t="shared" si="4"/>
        <v>0</v>
      </c>
      <c r="G89" s="52">
        <v>0</v>
      </c>
      <c r="H89" s="388" t="e">
        <f>Table8[[#This Row],[Fringe Benefits]]/Table8[[#This Row],[Subtotal Salary]]</f>
        <v>#DIV/0!</v>
      </c>
      <c r="I89" s="360">
        <f t="shared" si="5"/>
        <v>0</v>
      </c>
      <c r="J89" s="359"/>
      <c r="K89" s="164">
        <v>0</v>
      </c>
      <c r="L89" s="378">
        <f>Table8[[#This Row],[Subtotal Salary]]*Table8[[#This Row],[% Allocable for the Administration of the Grant]]</f>
        <v>0</v>
      </c>
      <c r="M89" s="379">
        <f>Table8[[#This Row],[Fringe Benefits]]*Table8[[#This Row],[% Allocable for the Administration of the Grant]]</f>
        <v>0</v>
      </c>
    </row>
    <row r="90" spans="1:13" s="7" customFormat="1" x14ac:dyDescent="0.25">
      <c r="A90" s="248"/>
      <c r="B90" s="358"/>
      <c r="C90" s="163"/>
      <c r="D90" s="178"/>
      <c r="E90" s="52">
        <v>0</v>
      </c>
      <c r="F90" s="360">
        <f t="shared" si="4"/>
        <v>0</v>
      </c>
      <c r="G90" s="52">
        <v>0</v>
      </c>
      <c r="H90" s="388" t="e">
        <f>Table8[[#This Row],[Fringe Benefits]]/Table8[[#This Row],[Subtotal Salary]]</f>
        <v>#DIV/0!</v>
      </c>
      <c r="I90" s="360">
        <f t="shared" si="5"/>
        <v>0</v>
      </c>
      <c r="J90" s="359"/>
      <c r="K90" s="164">
        <v>0</v>
      </c>
      <c r="L90" s="378">
        <f>Table8[[#This Row],[Subtotal Salary]]*Table8[[#This Row],[% Allocable for the Administration of the Grant]]</f>
        <v>0</v>
      </c>
      <c r="M90" s="379">
        <f>Table8[[#This Row],[Fringe Benefits]]*Table8[[#This Row],[% Allocable for the Administration of the Grant]]</f>
        <v>0</v>
      </c>
    </row>
    <row r="91" spans="1:13" s="7" customFormat="1" x14ac:dyDescent="0.25">
      <c r="A91" s="248"/>
      <c r="B91" s="358"/>
      <c r="C91" s="163"/>
      <c r="D91" s="178"/>
      <c r="E91" s="52">
        <v>0</v>
      </c>
      <c r="F91" s="360">
        <f t="shared" si="4"/>
        <v>0</v>
      </c>
      <c r="G91" s="52">
        <v>0</v>
      </c>
      <c r="H91" s="388" t="e">
        <f>Table8[[#This Row],[Fringe Benefits]]/Table8[[#This Row],[Subtotal Salary]]</f>
        <v>#DIV/0!</v>
      </c>
      <c r="I91" s="360">
        <f t="shared" si="5"/>
        <v>0</v>
      </c>
      <c r="J91" s="359"/>
      <c r="K91" s="164">
        <v>0</v>
      </c>
      <c r="L91" s="378">
        <f>Table8[[#This Row],[Subtotal Salary]]*Table8[[#This Row],[% Allocable for the Administration of the Grant]]</f>
        <v>0</v>
      </c>
      <c r="M91" s="379">
        <f>Table8[[#This Row],[Fringe Benefits]]*Table8[[#This Row],[% Allocable for the Administration of the Grant]]</f>
        <v>0</v>
      </c>
    </row>
    <row r="92" spans="1:13" s="7" customFormat="1" x14ac:dyDescent="0.25">
      <c r="A92" s="248"/>
      <c r="B92" s="358"/>
      <c r="C92" s="163"/>
      <c r="D92" s="178"/>
      <c r="E92" s="52">
        <v>0</v>
      </c>
      <c r="F92" s="360">
        <f t="shared" si="4"/>
        <v>0</v>
      </c>
      <c r="G92" s="52">
        <v>0</v>
      </c>
      <c r="H92" s="388" t="e">
        <f>Table8[[#This Row],[Fringe Benefits]]/Table8[[#This Row],[Subtotal Salary]]</f>
        <v>#DIV/0!</v>
      </c>
      <c r="I92" s="360">
        <f t="shared" si="5"/>
        <v>0</v>
      </c>
      <c r="J92" s="359"/>
      <c r="K92" s="164">
        <v>0</v>
      </c>
      <c r="L92" s="378">
        <f>Table8[[#This Row],[Subtotal Salary]]*Table8[[#This Row],[% Allocable for the Administration of the Grant]]</f>
        <v>0</v>
      </c>
      <c r="M92" s="379">
        <f>Table8[[#This Row],[Fringe Benefits]]*Table8[[#This Row],[% Allocable for the Administration of the Grant]]</f>
        <v>0</v>
      </c>
    </row>
    <row r="93" spans="1:13" s="7" customFormat="1" x14ac:dyDescent="0.25">
      <c r="A93" s="248"/>
      <c r="B93" s="358"/>
      <c r="C93" s="163"/>
      <c r="D93" s="178"/>
      <c r="E93" s="52">
        <v>0</v>
      </c>
      <c r="F93" s="360">
        <f t="shared" si="4"/>
        <v>0</v>
      </c>
      <c r="G93" s="52">
        <v>0</v>
      </c>
      <c r="H93" s="388" t="e">
        <f>Table8[[#This Row],[Fringe Benefits]]/Table8[[#This Row],[Subtotal Salary]]</f>
        <v>#DIV/0!</v>
      </c>
      <c r="I93" s="360">
        <f t="shared" si="5"/>
        <v>0</v>
      </c>
      <c r="J93" s="359"/>
      <c r="K93" s="164">
        <v>0</v>
      </c>
      <c r="L93" s="378">
        <f>Table8[[#This Row],[Subtotal Salary]]*Table8[[#This Row],[% Allocable for the Administration of the Grant]]</f>
        <v>0</v>
      </c>
      <c r="M93" s="379">
        <f>Table8[[#This Row],[Fringe Benefits]]*Table8[[#This Row],[% Allocable for the Administration of the Grant]]</f>
        <v>0</v>
      </c>
    </row>
    <row r="94" spans="1:13" s="7" customFormat="1" x14ac:dyDescent="0.25">
      <c r="A94" s="248"/>
      <c r="B94" s="358"/>
      <c r="C94" s="163"/>
      <c r="D94" s="178"/>
      <c r="E94" s="52">
        <v>0</v>
      </c>
      <c r="F94" s="360">
        <f t="shared" si="4"/>
        <v>0</v>
      </c>
      <c r="G94" s="52">
        <v>0</v>
      </c>
      <c r="H94" s="388" t="e">
        <f>Table8[[#This Row],[Fringe Benefits]]/Table8[[#This Row],[Subtotal Salary]]</f>
        <v>#DIV/0!</v>
      </c>
      <c r="I94" s="360">
        <f t="shared" si="5"/>
        <v>0</v>
      </c>
      <c r="J94" s="359"/>
      <c r="K94" s="164">
        <v>0</v>
      </c>
      <c r="L94" s="378">
        <f>Table8[[#This Row],[Subtotal Salary]]*Table8[[#This Row],[% Allocable for the Administration of the Grant]]</f>
        <v>0</v>
      </c>
      <c r="M94" s="379">
        <f>Table8[[#This Row],[Fringe Benefits]]*Table8[[#This Row],[% Allocable for the Administration of the Grant]]</f>
        <v>0</v>
      </c>
    </row>
    <row r="95" spans="1:13" s="7" customFormat="1" x14ac:dyDescent="0.25">
      <c r="A95" s="248"/>
      <c r="B95" s="358"/>
      <c r="C95" s="163"/>
      <c r="D95" s="178"/>
      <c r="E95" s="52">
        <v>0</v>
      </c>
      <c r="F95" s="360">
        <f t="shared" si="4"/>
        <v>0</v>
      </c>
      <c r="G95" s="52">
        <v>0</v>
      </c>
      <c r="H95" s="388" t="e">
        <f>Table8[[#This Row],[Fringe Benefits]]/Table8[[#This Row],[Subtotal Salary]]</f>
        <v>#DIV/0!</v>
      </c>
      <c r="I95" s="360">
        <f t="shared" si="5"/>
        <v>0</v>
      </c>
      <c r="J95" s="359"/>
      <c r="K95" s="164">
        <v>0</v>
      </c>
      <c r="L95" s="378">
        <f>Table8[[#This Row],[Subtotal Salary]]*Table8[[#This Row],[% Allocable for the Administration of the Grant]]</f>
        <v>0</v>
      </c>
      <c r="M95" s="379">
        <f>Table8[[#This Row],[Fringe Benefits]]*Table8[[#This Row],[% Allocable for the Administration of the Grant]]</f>
        <v>0</v>
      </c>
    </row>
    <row r="96" spans="1:13" s="7" customFormat="1" x14ac:dyDescent="0.25">
      <c r="A96" s="248"/>
      <c r="B96" s="358"/>
      <c r="C96" s="163"/>
      <c r="D96" s="178"/>
      <c r="E96" s="52">
        <v>0</v>
      </c>
      <c r="F96" s="360">
        <f t="shared" si="4"/>
        <v>0</v>
      </c>
      <c r="G96" s="52">
        <v>0</v>
      </c>
      <c r="H96" s="388" t="e">
        <f>Table8[[#This Row],[Fringe Benefits]]/Table8[[#This Row],[Subtotal Salary]]</f>
        <v>#DIV/0!</v>
      </c>
      <c r="I96" s="360">
        <f t="shared" si="5"/>
        <v>0</v>
      </c>
      <c r="J96" s="359"/>
      <c r="K96" s="164">
        <v>0</v>
      </c>
      <c r="L96" s="378">
        <f>Table8[[#This Row],[Subtotal Salary]]*Table8[[#This Row],[% Allocable for the Administration of the Grant]]</f>
        <v>0</v>
      </c>
      <c r="M96" s="379">
        <f>Table8[[#This Row],[Fringe Benefits]]*Table8[[#This Row],[% Allocable for the Administration of the Grant]]</f>
        <v>0</v>
      </c>
    </row>
    <row r="97" spans="1:13" s="7" customFormat="1" x14ac:dyDescent="0.25">
      <c r="A97" s="248"/>
      <c r="B97" s="358"/>
      <c r="C97" s="163"/>
      <c r="D97" s="178"/>
      <c r="E97" s="52">
        <v>0</v>
      </c>
      <c r="F97" s="360">
        <f t="shared" si="4"/>
        <v>0</v>
      </c>
      <c r="G97" s="52">
        <v>0</v>
      </c>
      <c r="H97" s="388" t="e">
        <f>Table8[[#This Row],[Fringe Benefits]]/Table8[[#This Row],[Subtotal Salary]]</f>
        <v>#DIV/0!</v>
      </c>
      <c r="I97" s="360">
        <f t="shared" si="5"/>
        <v>0</v>
      </c>
      <c r="J97" s="359"/>
      <c r="K97" s="164">
        <v>0</v>
      </c>
      <c r="L97" s="378">
        <f>Table8[[#This Row],[Subtotal Salary]]*Table8[[#This Row],[% Allocable for the Administration of the Grant]]</f>
        <v>0</v>
      </c>
      <c r="M97" s="379">
        <f>Table8[[#This Row],[Fringe Benefits]]*Table8[[#This Row],[% Allocable for the Administration of the Grant]]</f>
        <v>0</v>
      </c>
    </row>
    <row r="98" spans="1:13" s="7" customFormat="1" x14ac:dyDescent="0.25">
      <c r="A98" s="248"/>
      <c r="B98" s="358"/>
      <c r="C98" s="163"/>
      <c r="D98" s="178"/>
      <c r="E98" s="52">
        <v>0</v>
      </c>
      <c r="F98" s="360">
        <f t="shared" si="4"/>
        <v>0</v>
      </c>
      <c r="G98" s="52">
        <v>0</v>
      </c>
      <c r="H98" s="388" t="e">
        <f>Table8[[#This Row],[Fringe Benefits]]/Table8[[#This Row],[Subtotal Salary]]</f>
        <v>#DIV/0!</v>
      </c>
      <c r="I98" s="360">
        <f t="shared" si="5"/>
        <v>0</v>
      </c>
      <c r="J98" s="359"/>
      <c r="K98" s="164">
        <v>0</v>
      </c>
      <c r="L98" s="378">
        <f>Table8[[#This Row],[Subtotal Salary]]*Table8[[#This Row],[% Allocable for the Administration of the Grant]]</f>
        <v>0</v>
      </c>
      <c r="M98" s="379">
        <f>Table8[[#This Row],[Fringe Benefits]]*Table8[[#This Row],[% Allocable for the Administration of the Grant]]</f>
        <v>0</v>
      </c>
    </row>
    <row r="99" spans="1:13" s="7" customFormat="1" x14ac:dyDescent="0.25">
      <c r="A99" s="248"/>
      <c r="B99" s="358"/>
      <c r="C99" s="163"/>
      <c r="D99" s="178"/>
      <c r="E99" s="52">
        <v>0</v>
      </c>
      <c r="F99" s="360">
        <f t="shared" si="4"/>
        <v>0</v>
      </c>
      <c r="G99" s="52">
        <v>0</v>
      </c>
      <c r="H99" s="388" t="e">
        <f>Table8[[#This Row],[Fringe Benefits]]/Table8[[#This Row],[Subtotal Salary]]</f>
        <v>#DIV/0!</v>
      </c>
      <c r="I99" s="360">
        <f t="shared" si="5"/>
        <v>0</v>
      </c>
      <c r="J99" s="359"/>
      <c r="K99" s="164">
        <v>0</v>
      </c>
      <c r="L99" s="378">
        <f>Table8[[#This Row],[Subtotal Salary]]*Table8[[#This Row],[% Allocable for the Administration of the Grant]]</f>
        <v>0</v>
      </c>
      <c r="M99" s="379">
        <f>Table8[[#This Row],[Fringe Benefits]]*Table8[[#This Row],[% Allocable for the Administration of the Grant]]</f>
        <v>0</v>
      </c>
    </row>
    <row r="100" spans="1:13" s="7" customFormat="1" x14ac:dyDescent="0.25">
      <c r="A100" s="248"/>
      <c r="B100" s="358"/>
      <c r="C100" s="163"/>
      <c r="D100" s="178"/>
      <c r="E100" s="52">
        <v>0</v>
      </c>
      <c r="F100" s="360">
        <f t="shared" si="4"/>
        <v>0</v>
      </c>
      <c r="G100" s="52">
        <v>0</v>
      </c>
      <c r="H100" s="388" t="e">
        <f>Table8[[#This Row],[Fringe Benefits]]/Table8[[#This Row],[Subtotal Salary]]</f>
        <v>#DIV/0!</v>
      </c>
      <c r="I100" s="360">
        <f t="shared" si="5"/>
        <v>0</v>
      </c>
      <c r="J100" s="359"/>
      <c r="K100" s="164">
        <v>0</v>
      </c>
      <c r="L100" s="378">
        <f>Table8[[#This Row],[Subtotal Salary]]*Table8[[#This Row],[% Allocable for the Administration of the Grant]]</f>
        <v>0</v>
      </c>
      <c r="M100" s="379">
        <f>Table8[[#This Row],[Fringe Benefits]]*Table8[[#This Row],[% Allocable for the Administration of the Grant]]</f>
        <v>0</v>
      </c>
    </row>
    <row r="101" spans="1:13" s="7" customFormat="1" x14ac:dyDescent="0.25">
      <c r="A101" s="248"/>
      <c r="B101" s="358"/>
      <c r="C101" s="163"/>
      <c r="D101" s="178"/>
      <c r="E101" s="52">
        <v>0</v>
      </c>
      <c r="F101" s="360">
        <f t="shared" si="4"/>
        <v>0</v>
      </c>
      <c r="G101" s="52">
        <v>0</v>
      </c>
      <c r="H101" s="388" t="e">
        <f>Table8[[#This Row],[Fringe Benefits]]/Table8[[#This Row],[Subtotal Salary]]</f>
        <v>#DIV/0!</v>
      </c>
      <c r="I101" s="360">
        <f t="shared" si="5"/>
        <v>0</v>
      </c>
      <c r="J101" s="359"/>
      <c r="K101" s="164">
        <v>0</v>
      </c>
      <c r="L101" s="378">
        <f>Table8[[#This Row],[Subtotal Salary]]*Table8[[#This Row],[% Allocable for the Administration of the Grant]]</f>
        <v>0</v>
      </c>
      <c r="M101" s="379">
        <f>Table8[[#This Row],[Fringe Benefits]]*Table8[[#This Row],[% Allocable for the Administration of the Grant]]</f>
        <v>0</v>
      </c>
    </row>
    <row r="102" spans="1:13" s="7" customFormat="1" x14ac:dyDescent="0.25">
      <c r="A102" s="248"/>
      <c r="B102" s="358"/>
      <c r="C102" s="163"/>
      <c r="D102" s="178"/>
      <c r="E102" s="52">
        <v>0</v>
      </c>
      <c r="F102" s="360">
        <f t="shared" si="4"/>
        <v>0</v>
      </c>
      <c r="G102" s="52">
        <v>0</v>
      </c>
      <c r="H102" s="388" t="e">
        <f>Table8[[#This Row],[Fringe Benefits]]/Table8[[#This Row],[Subtotal Salary]]</f>
        <v>#DIV/0!</v>
      </c>
      <c r="I102" s="360">
        <f t="shared" si="5"/>
        <v>0</v>
      </c>
      <c r="J102" s="359"/>
      <c r="K102" s="164">
        <v>0</v>
      </c>
      <c r="L102" s="378">
        <f>Table8[[#This Row],[Subtotal Salary]]*Table8[[#This Row],[% Allocable for the Administration of the Grant]]</f>
        <v>0</v>
      </c>
      <c r="M102" s="379">
        <f>Table8[[#This Row],[Fringe Benefits]]*Table8[[#This Row],[% Allocable for the Administration of the Grant]]</f>
        <v>0</v>
      </c>
    </row>
    <row r="103" spans="1:13" s="7" customFormat="1" x14ac:dyDescent="0.25">
      <c r="A103" s="248"/>
      <c r="B103" s="358"/>
      <c r="C103" s="163"/>
      <c r="D103" s="178"/>
      <c r="E103" s="52">
        <v>0</v>
      </c>
      <c r="F103" s="360">
        <f t="shared" si="4"/>
        <v>0</v>
      </c>
      <c r="G103" s="52">
        <v>0</v>
      </c>
      <c r="H103" s="388" t="e">
        <f>Table8[[#This Row],[Fringe Benefits]]/Table8[[#This Row],[Subtotal Salary]]</f>
        <v>#DIV/0!</v>
      </c>
      <c r="I103" s="360">
        <f t="shared" si="5"/>
        <v>0</v>
      </c>
      <c r="J103" s="359"/>
      <c r="K103" s="164">
        <v>0</v>
      </c>
      <c r="L103" s="378">
        <f>Table8[[#This Row],[Subtotal Salary]]*Table8[[#This Row],[% Allocable for the Administration of the Grant]]</f>
        <v>0</v>
      </c>
      <c r="M103" s="379">
        <f>Table8[[#This Row],[Fringe Benefits]]*Table8[[#This Row],[% Allocable for the Administration of the Grant]]</f>
        <v>0</v>
      </c>
    </row>
    <row r="104" spans="1:13" s="7" customFormat="1" x14ac:dyDescent="0.25">
      <c r="A104" s="248"/>
      <c r="B104" s="358"/>
      <c r="C104" s="163"/>
      <c r="D104" s="178"/>
      <c r="E104" s="52">
        <v>0</v>
      </c>
      <c r="F104" s="360">
        <f t="shared" si="4"/>
        <v>0</v>
      </c>
      <c r="G104" s="52">
        <v>0</v>
      </c>
      <c r="H104" s="388" t="e">
        <f>Table8[[#This Row],[Fringe Benefits]]/Table8[[#This Row],[Subtotal Salary]]</f>
        <v>#DIV/0!</v>
      </c>
      <c r="I104" s="360">
        <f t="shared" si="5"/>
        <v>0</v>
      </c>
      <c r="J104" s="359"/>
      <c r="K104" s="164">
        <v>0</v>
      </c>
      <c r="L104" s="378">
        <f>Table8[[#This Row],[Subtotal Salary]]*Table8[[#This Row],[% Allocable for the Administration of the Grant]]</f>
        <v>0</v>
      </c>
      <c r="M104" s="379">
        <f>Table8[[#This Row],[Fringe Benefits]]*Table8[[#This Row],[% Allocable for the Administration of the Grant]]</f>
        <v>0</v>
      </c>
    </row>
    <row r="105" spans="1:13" s="7" customFormat="1" x14ac:dyDescent="0.25">
      <c r="A105" s="248"/>
      <c r="B105" s="358"/>
      <c r="C105" s="163"/>
      <c r="D105" s="178"/>
      <c r="E105" s="52">
        <v>0</v>
      </c>
      <c r="F105" s="360">
        <f t="shared" si="4"/>
        <v>0</v>
      </c>
      <c r="G105" s="52">
        <v>0</v>
      </c>
      <c r="H105" s="388" t="e">
        <f>Table8[[#This Row],[Fringe Benefits]]/Table8[[#This Row],[Subtotal Salary]]</f>
        <v>#DIV/0!</v>
      </c>
      <c r="I105" s="360">
        <f t="shared" si="5"/>
        <v>0</v>
      </c>
      <c r="J105" s="359"/>
      <c r="K105" s="164">
        <v>0</v>
      </c>
      <c r="L105" s="378">
        <f>Table8[[#This Row],[Subtotal Salary]]*Table8[[#This Row],[% Allocable for the Administration of the Grant]]</f>
        <v>0</v>
      </c>
      <c r="M105" s="379">
        <f>Table8[[#This Row],[Fringe Benefits]]*Table8[[#This Row],[% Allocable for the Administration of the Grant]]</f>
        <v>0</v>
      </c>
    </row>
    <row r="106" spans="1:13" s="7" customFormat="1" x14ac:dyDescent="0.25">
      <c r="A106" s="248"/>
      <c r="B106" s="358"/>
      <c r="C106" s="163"/>
      <c r="D106" s="178"/>
      <c r="E106" s="52">
        <v>0</v>
      </c>
      <c r="F106" s="360">
        <f t="shared" si="4"/>
        <v>0</v>
      </c>
      <c r="G106" s="52">
        <v>0</v>
      </c>
      <c r="H106" s="388" t="e">
        <f>Table8[[#This Row],[Fringe Benefits]]/Table8[[#This Row],[Subtotal Salary]]</f>
        <v>#DIV/0!</v>
      </c>
      <c r="I106" s="360">
        <f t="shared" si="5"/>
        <v>0</v>
      </c>
      <c r="J106" s="359"/>
      <c r="K106" s="164">
        <v>0</v>
      </c>
      <c r="L106" s="378">
        <f>Table8[[#This Row],[Subtotal Salary]]*Table8[[#This Row],[% Allocable for the Administration of the Grant]]</f>
        <v>0</v>
      </c>
      <c r="M106" s="379">
        <f>Table8[[#This Row],[Fringe Benefits]]*Table8[[#This Row],[% Allocable for the Administration of the Grant]]</f>
        <v>0</v>
      </c>
    </row>
    <row r="107" spans="1:13" s="7" customFormat="1" x14ac:dyDescent="0.25">
      <c r="A107" s="248"/>
      <c r="B107" s="358"/>
      <c r="C107" s="163"/>
      <c r="D107" s="178"/>
      <c r="E107" s="52">
        <v>0</v>
      </c>
      <c r="F107" s="360">
        <f t="shared" si="4"/>
        <v>0</v>
      </c>
      <c r="G107" s="52">
        <v>0</v>
      </c>
      <c r="H107" s="388" t="e">
        <f>Table8[[#This Row],[Fringe Benefits]]/Table8[[#This Row],[Subtotal Salary]]</f>
        <v>#DIV/0!</v>
      </c>
      <c r="I107" s="360">
        <f t="shared" si="5"/>
        <v>0</v>
      </c>
      <c r="J107" s="359"/>
      <c r="K107" s="164">
        <v>0</v>
      </c>
      <c r="L107" s="378">
        <f>Table8[[#This Row],[Subtotal Salary]]*Table8[[#This Row],[% Allocable for the Administration of the Grant]]</f>
        <v>0</v>
      </c>
      <c r="M107" s="379">
        <f>Table8[[#This Row],[Fringe Benefits]]*Table8[[#This Row],[% Allocable for the Administration of the Grant]]</f>
        <v>0</v>
      </c>
    </row>
    <row r="108" spans="1:13" s="7" customFormat="1" x14ac:dyDescent="0.25">
      <c r="A108" s="248"/>
      <c r="B108" s="358"/>
      <c r="C108" s="163"/>
      <c r="D108" s="178"/>
      <c r="E108" s="52">
        <v>0</v>
      </c>
      <c r="F108" s="360">
        <f t="shared" si="4"/>
        <v>0</v>
      </c>
      <c r="G108" s="52">
        <v>0</v>
      </c>
      <c r="H108" s="388" t="e">
        <f>Table8[[#This Row],[Fringe Benefits]]/Table8[[#This Row],[Subtotal Salary]]</f>
        <v>#DIV/0!</v>
      </c>
      <c r="I108" s="360">
        <f t="shared" si="5"/>
        <v>0</v>
      </c>
      <c r="J108" s="359"/>
      <c r="K108" s="164">
        <v>0</v>
      </c>
      <c r="L108" s="378">
        <f>Table8[[#This Row],[Subtotal Salary]]*Table8[[#This Row],[% Allocable for the Administration of the Grant]]</f>
        <v>0</v>
      </c>
      <c r="M108" s="379">
        <f>Table8[[#This Row],[Fringe Benefits]]*Table8[[#This Row],[% Allocable for the Administration of the Grant]]</f>
        <v>0</v>
      </c>
    </row>
    <row r="109" spans="1:13" s="7" customFormat="1" x14ac:dyDescent="0.25">
      <c r="A109" s="248"/>
      <c r="B109" s="358"/>
      <c r="C109" s="163"/>
      <c r="D109" s="178"/>
      <c r="E109" s="52">
        <v>0</v>
      </c>
      <c r="F109" s="360">
        <f t="shared" si="4"/>
        <v>0</v>
      </c>
      <c r="G109" s="52">
        <v>0</v>
      </c>
      <c r="H109" s="388" t="e">
        <f>Table8[[#This Row],[Fringe Benefits]]/Table8[[#This Row],[Subtotal Salary]]</f>
        <v>#DIV/0!</v>
      </c>
      <c r="I109" s="360">
        <f t="shared" si="5"/>
        <v>0</v>
      </c>
      <c r="J109" s="359"/>
      <c r="K109" s="164">
        <v>0</v>
      </c>
      <c r="L109" s="378">
        <f>Table8[[#This Row],[Subtotal Salary]]*Table8[[#This Row],[% Allocable for the Administration of the Grant]]</f>
        <v>0</v>
      </c>
      <c r="M109" s="379">
        <f>Table8[[#This Row],[Fringe Benefits]]*Table8[[#This Row],[% Allocable for the Administration of the Grant]]</f>
        <v>0</v>
      </c>
    </row>
    <row r="110" spans="1:13" customFormat="1" ht="13.8" thickBot="1" x14ac:dyDescent="0.3">
      <c r="I110" s="282"/>
    </row>
    <row r="111" spans="1:13" ht="14.4" thickBot="1" x14ac:dyDescent="0.3">
      <c r="A111" s="719" t="s">
        <v>69</v>
      </c>
      <c r="B111" s="720"/>
      <c r="C111" s="720"/>
      <c r="D111" s="720"/>
      <c r="E111" s="721"/>
      <c r="F111" s="318">
        <f>SUM(F10:F109)</f>
        <v>0</v>
      </c>
      <c r="G111" s="318">
        <f>SUM(G10:G109)</f>
        <v>0</v>
      </c>
      <c r="H111" s="318"/>
      <c r="I111" s="318">
        <f>SUM(I10:I109)</f>
        <v>0</v>
      </c>
      <c r="J111" s="319"/>
      <c r="K111" s="320"/>
      <c r="L111" s="386">
        <f>SUM(L10:L109)</f>
        <v>0</v>
      </c>
      <c r="M111" s="171">
        <f>SUM(M10:M109)</f>
        <v>0</v>
      </c>
    </row>
    <row r="112" spans="1:13" customFormat="1" ht="13.8" thickBot="1" x14ac:dyDescent="0.3"/>
    <row r="113" spans="1:13" ht="79.5" customHeight="1" thickBot="1" x14ac:dyDescent="0.3">
      <c r="A113" s="729" t="s">
        <v>32</v>
      </c>
      <c r="B113" s="730"/>
      <c r="C113" s="730"/>
      <c r="D113" s="730"/>
      <c r="E113" s="730"/>
      <c r="F113" s="730"/>
      <c r="G113" s="730"/>
      <c r="H113" s="730"/>
      <c r="I113" s="730"/>
      <c r="J113" s="730"/>
      <c r="K113" s="730"/>
      <c r="L113" s="730"/>
      <c r="M113" s="731"/>
    </row>
  </sheetData>
  <sheetProtection algorithmName="SHA-512" hashValue="I7yZ5sKjriAOcCeVFbdyS20f+DoJMfrdxR8XWqlG0Gk3tJdssDTXQkLguFun4DvKMmhGImxaSEq3oFbqV2hpjw==" saltValue="ZW3cOVDWS2pAIWhEEEvC8A==" spinCount="100000" sheet="1" formatCells="0" formatColumns="0" formatRows="0" insertRows="0" deleteRows="0"/>
  <mergeCells count="4">
    <mergeCell ref="A111:E111"/>
    <mergeCell ref="A3:M4"/>
    <mergeCell ref="A2:M2"/>
    <mergeCell ref="A113:M113"/>
  </mergeCells>
  <phoneticPr fontId="3" type="noConversion"/>
  <printOptions horizontalCentered="1"/>
  <pageMargins left="0.5" right="0.5" top="0.25" bottom="0.25" header="0.5" footer="0.5"/>
  <pageSetup scale="45" fitToHeight="0" orientation="landscape" horizontalDpi="300" verticalDpi="300" r:id="rId1"/>
  <headerFooter alignWithMargins="0"/>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31584716-D711-4FC3-9C53-E65CE7A62B38}">
          <x14:formula1>
            <xm:f>List!$A$1:$A$11</xm:f>
          </x14:formula1>
          <xm:sqref>D7</xm:sqref>
        </x14:dataValidation>
        <x14:dataValidation type="list" allowBlank="1" showInputMessage="1" showErrorMessage="1" xr:uid="{B052EAD1-DD47-47E8-A706-AD0D8F5EA907}">
          <x14:formula1>
            <xm:f>List!$A$1:$A$4</xm:f>
          </x14:formula1>
          <xm:sqref>D8:D110</xm:sqref>
        </x14:dataValidation>
        <x14:dataValidation type="list" allowBlank="1" showInputMessage="1" showErrorMessage="1" xr:uid="{6C866DE4-8C97-4DEE-A0A7-6A1550767358}">
          <x14:formula1>
            <xm:f>List!$G$1:$G$3</xm:f>
          </x14:formula1>
          <xm:sqref>B7:B110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39997558519241921"/>
    <pageSetUpPr fitToPage="1"/>
  </sheetPr>
  <dimension ref="A1:O217"/>
  <sheetViews>
    <sheetView topLeftCell="A3" zoomScale="82" zoomScaleNormal="70" workbookViewId="0">
      <selection activeCell="L19" sqref="L19"/>
    </sheetView>
  </sheetViews>
  <sheetFormatPr defaultColWidth="9.44140625" defaultRowHeight="13.2" x14ac:dyDescent="0.25"/>
  <cols>
    <col min="1" max="1" width="52.44140625" style="231" customWidth="1"/>
    <col min="2" max="3" width="13.5546875" style="231" customWidth="1"/>
    <col min="4" max="5" width="13.5546875" style="241" customWidth="1"/>
    <col min="6" max="9" width="13.5546875" style="242" customWidth="1"/>
    <col min="10" max="10" width="19.5546875" style="242" customWidth="1"/>
    <col min="11" max="11" width="13.5546875" style="242" customWidth="1"/>
    <col min="12" max="12" width="38.109375" style="243" customWidth="1"/>
    <col min="13" max="14" width="18.109375" style="231" customWidth="1"/>
    <col min="15" max="16384" width="9.44140625" style="231"/>
  </cols>
  <sheetData>
    <row r="1" spans="1:15" s="229" customFormat="1" ht="17.399999999999999" x14ac:dyDescent="0.25">
      <c r="A1" s="447"/>
      <c r="B1" s="448"/>
      <c r="C1" s="448"/>
      <c r="D1" s="448"/>
      <c r="E1" s="448"/>
      <c r="F1" s="448"/>
      <c r="G1" s="448"/>
      <c r="H1" s="448"/>
      <c r="I1" s="448"/>
      <c r="J1" s="448"/>
      <c r="K1" s="448"/>
      <c r="L1" s="448"/>
      <c r="M1" s="448"/>
      <c r="N1" s="449"/>
    </row>
    <row r="2" spans="1:15" s="230" customFormat="1" ht="17.399999999999999" x14ac:dyDescent="0.25">
      <c r="A2" s="738" t="s">
        <v>16</v>
      </c>
      <c r="B2" s="739"/>
      <c r="C2" s="739"/>
      <c r="D2" s="739"/>
      <c r="E2" s="739"/>
      <c r="F2" s="739"/>
      <c r="G2" s="739"/>
      <c r="H2" s="739"/>
      <c r="I2" s="739"/>
      <c r="J2" s="739"/>
      <c r="K2" s="739"/>
      <c r="L2" s="739"/>
      <c r="M2" s="739"/>
      <c r="N2" s="740"/>
    </row>
    <row r="3" spans="1:15" ht="169.95" customHeight="1" x14ac:dyDescent="0.25">
      <c r="A3" s="732" t="s">
        <v>70</v>
      </c>
      <c r="B3" s="733"/>
      <c r="C3" s="733"/>
      <c r="D3" s="733"/>
      <c r="E3" s="733"/>
      <c r="F3" s="733"/>
      <c r="G3" s="733"/>
      <c r="H3" s="733"/>
      <c r="I3" s="733"/>
      <c r="J3" s="733"/>
      <c r="K3" s="733"/>
      <c r="L3" s="733"/>
      <c r="M3" s="733"/>
      <c r="N3" s="734"/>
      <c r="O3" s="228"/>
    </row>
    <row r="4" spans="1:15" ht="4.95" customHeight="1" thickBot="1" x14ac:dyDescent="0.3">
      <c r="A4" s="450"/>
      <c r="B4" s="451"/>
      <c r="C4" s="452"/>
      <c r="D4" s="453"/>
      <c r="E4" s="453"/>
      <c r="F4" s="454"/>
      <c r="G4" s="454"/>
      <c r="H4" s="454"/>
      <c r="I4" s="454"/>
      <c r="J4" s="454"/>
      <c r="K4" s="454"/>
      <c r="L4" s="455"/>
      <c r="M4" s="456"/>
      <c r="N4" s="457"/>
      <c r="O4" s="228"/>
    </row>
    <row r="5" spans="1:15" s="229" customFormat="1" ht="49.95" customHeight="1" thickBot="1" x14ac:dyDescent="0.3">
      <c r="A5" s="410" t="s">
        <v>71</v>
      </c>
      <c r="B5" s="415" t="s">
        <v>72</v>
      </c>
      <c r="C5" s="415" t="s">
        <v>73</v>
      </c>
      <c r="D5" s="415" t="s">
        <v>74</v>
      </c>
      <c r="E5" s="415" t="s">
        <v>75</v>
      </c>
      <c r="F5" s="415" t="s">
        <v>76</v>
      </c>
      <c r="G5" s="415" t="s">
        <v>77</v>
      </c>
      <c r="H5" s="415" t="s">
        <v>78</v>
      </c>
      <c r="I5" s="415" t="s">
        <v>79</v>
      </c>
      <c r="J5" s="415" t="s">
        <v>80</v>
      </c>
      <c r="K5" s="415" t="s">
        <v>81</v>
      </c>
      <c r="L5" s="415" t="s">
        <v>82</v>
      </c>
      <c r="M5" s="415" t="s">
        <v>56</v>
      </c>
      <c r="N5" s="458" t="s">
        <v>83</v>
      </c>
    </row>
    <row r="6" spans="1:15" s="232" customFormat="1" ht="198" x14ac:dyDescent="0.25">
      <c r="A6" s="459" t="s">
        <v>84</v>
      </c>
      <c r="B6" s="460" t="s">
        <v>85</v>
      </c>
      <c r="C6" s="460">
        <v>4</v>
      </c>
      <c r="D6" s="460">
        <v>2</v>
      </c>
      <c r="E6" s="461">
        <v>200</v>
      </c>
      <c r="F6" s="461">
        <v>300</v>
      </c>
      <c r="G6" s="461">
        <v>0</v>
      </c>
      <c r="H6" s="461">
        <v>80</v>
      </c>
      <c r="I6" s="461">
        <v>0</v>
      </c>
      <c r="J6" s="461">
        <v>280</v>
      </c>
      <c r="K6" s="461">
        <f>(((C6-1)*E6)*D6)+(D6*F6)+(D6*G6)+((D6*H6)*C6)+I6+J6</f>
        <v>2720</v>
      </c>
      <c r="L6" s="460" t="s">
        <v>86</v>
      </c>
      <c r="M6" s="462">
        <v>1</v>
      </c>
      <c r="N6" s="463">
        <f>Table12[[#This Row],[Cost per Trip]]*Table12[[#This Row],[% Allocable for the Administration of the Grant]]</f>
        <v>2720</v>
      </c>
    </row>
    <row r="7" spans="1:15" s="232" customFormat="1" ht="97.5" customHeight="1" thickBot="1" x14ac:dyDescent="0.3">
      <c r="A7" s="464" t="s">
        <v>87</v>
      </c>
      <c r="B7" s="465" t="s">
        <v>85</v>
      </c>
      <c r="C7" s="465">
        <v>4</v>
      </c>
      <c r="D7" s="465">
        <v>2</v>
      </c>
      <c r="E7" s="466">
        <v>180</v>
      </c>
      <c r="F7" s="466">
        <v>500</v>
      </c>
      <c r="G7" s="466">
        <v>100</v>
      </c>
      <c r="H7" s="466">
        <v>80</v>
      </c>
      <c r="I7" s="466">
        <f>250*0.585</f>
        <v>146.25</v>
      </c>
      <c r="J7" s="466">
        <v>60</v>
      </c>
      <c r="K7" s="466">
        <f>(((C7-1)*E7)*D7)+(D7*F7)+(D7*G7)+((D7*H7)*C7)+I7+J7</f>
        <v>3126.25</v>
      </c>
      <c r="L7" s="465" t="s">
        <v>86</v>
      </c>
      <c r="M7" s="467">
        <v>0</v>
      </c>
      <c r="N7" s="468">
        <f>Table12[[#This Row],[Cost per Trip]]*Table12[[#This Row],[% Allocable for the Administration of the Grant]]</f>
        <v>0</v>
      </c>
    </row>
    <row r="8" spans="1:15" x14ac:dyDescent="0.25">
      <c r="A8" s="53"/>
      <c r="B8" s="244"/>
      <c r="C8" s="93"/>
      <c r="D8" s="93"/>
      <c r="E8" s="195"/>
      <c r="F8" s="195"/>
      <c r="G8" s="195"/>
      <c r="H8" s="195"/>
      <c r="I8" s="150"/>
      <c r="J8" s="150"/>
      <c r="K8" s="376">
        <f t="shared" ref="K8:K195" si="0">(((C8-1)*E8)*D8)+(D8*F8)+(D8*G8)+((D8*H8)*C8)+I8+J8</f>
        <v>0</v>
      </c>
      <c r="L8" s="80"/>
      <c r="M8" s="390">
        <v>0</v>
      </c>
      <c r="N8" s="377">
        <f>Table12[[#This Row],[Cost per Trip]]*Table12[[#This Row],[% Allocable for the Administration of the Grant]]</f>
        <v>0</v>
      </c>
      <c r="O8" s="228"/>
    </row>
    <row r="9" spans="1:15" x14ac:dyDescent="0.25">
      <c r="A9" s="53"/>
      <c r="B9" s="58"/>
      <c r="C9" s="57"/>
      <c r="D9" s="57"/>
      <c r="E9" s="245"/>
      <c r="F9" s="245"/>
      <c r="G9" s="245"/>
      <c r="H9" s="245"/>
      <c r="I9" s="55"/>
      <c r="J9" s="55"/>
      <c r="K9" s="376">
        <f t="shared" si="0"/>
        <v>0</v>
      </c>
      <c r="L9" s="80"/>
      <c r="M9" s="390">
        <v>0</v>
      </c>
      <c r="N9" s="377">
        <f>Table12[[#This Row],[Cost per Trip]]*Table12[[#This Row],[% Allocable for the Administration of the Grant]]</f>
        <v>0</v>
      </c>
      <c r="O9" s="228"/>
    </row>
    <row r="10" spans="1:15" x14ac:dyDescent="0.25">
      <c r="A10" s="54"/>
      <c r="B10" s="54"/>
      <c r="C10" s="57"/>
      <c r="D10" s="57"/>
      <c r="E10" s="245"/>
      <c r="F10" s="245"/>
      <c r="G10" s="245"/>
      <c r="H10" s="245"/>
      <c r="I10" s="55"/>
      <c r="J10" s="55"/>
      <c r="K10" s="376">
        <f t="shared" si="0"/>
        <v>0</v>
      </c>
      <c r="L10" s="80"/>
      <c r="M10" s="390">
        <v>0</v>
      </c>
      <c r="N10" s="377">
        <f>Table12[[#This Row],[Cost per Trip]]*Table12[[#This Row],[% Allocable for the Administration of the Grant]]</f>
        <v>0</v>
      </c>
      <c r="O10" s="228"/>
    </row>
    <row r="11" spans="1:15" x14ac:dyDescent="0.25">
      <c r="A11" s="54"/>
      <c r="B11" s="54"/>
      <c r="C11" s="57"/>
      <c r="D11" s="57"/>
      <c r="E11" s="55"/>
      <c r="F11" s="55"/>
      <c r="G11" s="55"/>
      <c r="H11" s="55"/>
      <c r="I11" s="55"/>
      <c r="J11" s="55"/>
      <c r="K11" s="376">
        <f t="shared" si="0"/>
        <v>0</v>
      </c>
      <c r="L11" s="58"/>
      <c r="M11" s="390">
        <v>0</v>
      </c>
      <c r="N11" s="377">
        <f>Table12[[#This Row],[Cost per Trip]]*Table12[[#This Row],[% Allocable for the Administration of the Grant]]</f>
        <v>0</v>
      </c>
      <c r="O11" s="228"/>
    </row>
    <row r="12" spans="1:15" x14ac:dyDescent="0.25">
      <c r="A12" s="54"/>
      <c r="B12" s="54"/>
      <c r="C12" s="57"/>
      <c r="D12" s="57"/>
      <c r="E12" s="55"/>
      <c r="F12" s="55"/>
      <c r="G12" s="55"/>
      <c r="H12" s="55"/>
      <c r="I12" s="55"/>
      <c r="J12" s="55"/>
      <c r="K12" s="376">
        <f t="shared" si="0"/>
        <v>0</v>
      </c>
      <c r="L12" s="58"/>
      <c r="M12" s="390">
        <v>0</v>
      </c>
      <c r="N12" s="377">
        <f>Table12[[#This Row],[Cost per Trip]]*Table12[[#This Row],[% Allocable for the Administration of the Grant]]</f>
        <v>0</v>
      </c>
      <c r="O12" s="228"/>
    </row>
    <row r="13" spans="1:15" x14ac:dyDescent="0.25">
      <c r="A13" s="54"/>
      <c r="B13" s="54"/>
      <c r="C13" s="57"/>
      <c r="D13" s="57"/>
      <c r="E13" s="55"/>
      <c r="F13" s="55"/>
      <c r="G13" s="55"/>
      <c r="H13" s="55"/>
      <c r="I13" s="55"/>
      <c r="J13" s="55"/>
      <c r="K13" s="376">
        <f t="shared" si="0"/>
        <v>0</v>
      </c>
      <c r="L13" s="58"/>
      <c r="M13" s="390">
        <v>0</v>
      </c>
      <c r="N13" s="377">
        <f>Table12[[#This Row],[Cost per Trip]]*Table12[[#This Row],[% Allocable for the Administration of the Grant]]</f>
        <v>0</v>
      </c>
      <c r="O13" s="228"/>
    </row>
    <row r="14" spans="1:15" x14ac:dyDescent="0.25">
      <c r="A14" s="54"/>
      <c r="B14" s="54"/>
      <c r="C14" s="57"/>
      <c r="D14" s="57"/>
      <c r="E14" s="55"/>
      <c r="F14" s="55"/>
      <c r="G14" s="55"/>
      <c r="H14" s="55"/>
      <c r="I14" s="55"/>
      <c r="J14" s="55"/>
      <c r="K14" s="376">
        <f t="shared" si="0"/>
        <v>0</v>
      </c>
      <c r="L14" s="58"/>
      <c r="M14" s="390">
        <v>0</v>
      </c>
      <c r="N14" s="377">
        <f>Table12[[#This Row],[Cost per Trip]]*Table12[[#This Row],[% Allocable for the Administration of the Grant]]</f>
        <v>0</v>
      </c>
      <c r="O14" s="228"/>
    </row>
    <row r="15" spans="1:15" x14ac:dyDescent="0.25">
      <c r="A15" s="54"/>
      <c r="B15" s="54"/>
      <c r="C15" s="57"/>
      <c r="D15" s="57"/>
      <c r="E15" s="55"/>
      <c r="F15" s="55"/>
      <c r="G15" s="55"/>
      <c r="H15" s="55"/>
      <c r="I15" s="55"/>
      <c r="J15" s="55"/>
      <c r="K15" s="376">
        <f t="shared" si="0"/>
        <v>0</v>
      </c>
      <c r="L15" s="58"/>
      <c r="M15" s="390">
        <v>0</v>
      </c>
      <c r="N15" s="377">
        <f>Table12[[#This Row],[Cost per Trip]]*Table12[[#This Row],[% Allocable for the Administration of the Grant]]</f>
        <v>0</v>
      </c>
      <c r="O15" s="228"/>
    </row>
    <row r="16" spans="1:15" x14ac:dyDescent="0.25">
      <c r="A16" s="54"/>
      <c r="B16" s="54"/>
      <c r="C16" s="57"/>
      <c r="D16" s="57"/>
      <c r="E16" s="55"/>
      <c r="F16" s="55"/>
      <c r="G16" s="55"/>
      <c r="H16" s="55"/>
      <c r="I16" s="55"/>
      <c r="J16" s="55"/>
      <c r="K16" s="376">
        <f t="shared" si="0"/>
        <v>0</v>
      </c>
      <c r="L16" s="58"/>
      <c r="M16" s="390">
        <v>0</v>
      </c>
      <c r="N16" s="377">
        <f>Table12[[#This Row],[Cost per Trip]]*Table12[[#This Row],[% Allocable for the Administration of the Grant]]</f>
        <v>0</v>
      </c>
      <c r="O16" s="228"/>
    </row>
    <row r="17" spans="1:15" x14ac:dyDescent="0.25">
      <c r="A17" s="54"/>
      <c r="B17" s="54"/>
      <c r="C17" s="57"/>
      <c r="D17" s="57"/>
      <c r="E17" s="55"/>
      <c r="F17" s="55"/>
      <c r="G17" s="55"/>
      <c r="H17" s="55"/>
      <c r="I17" s="55"/>
      <c r="J17" s="55"/>
      <c r="K17" s="376">
        <f t="shared" si="0"/>
        <v>0</v>
      </c>
      <c r="L17" s="58"/>
      <c r="M17" s="390">
        <v>0</v>
      </c>
      <c r="N17" s="377">
        <f>Table12[[#This Row],[Cost per Trip]]*Table12[[#This Row],[% Allocable for the Administration of the Grant]]</f>
        <v>0</v>
      </c>
      <c r="O17" s="228"/>
    </row>
    <row r="18" spans="1:15" x14ac:dyDescent="0.25">
      <c r="A18" s="54"/>
      <c r="B18" s="54"/>
      <c r="C18" s="57"/>
      <c r="D18" s="57"/>
      <c r="E18" s="55"/>
      <c r="F18" s="55"/>
      <c r="G18" s="55"/>
      <c r="H18" s="55"/>
      <c r="I18" s="55"/>
      <c r="J18" s="55"/>
      <c r="K18" s="376">
        <f t="shared" si="0"/>
        <v>0</v>
      </c>
      <c r="L18" s="58"/>
      <c r="M18" s="390">
        <v>0</v>
      </c>
      <c r="N18" s="377">
        <f>Table12[[#This Row],[Cost per Trip]]*Table12[[#This Row],[% Allocable for the Administration of the Grant]]</f>
        <v>0</v>
      </c>
      <c r="O18" s="228"/>
    </row>
    <row r="19" spans="1:15" x14ac:dyDescent="0.25">
      <c r="A19" s="54"/>
      <c r="B19" s="54"/>
      <c r="C19" s="57"/>
      <c r="D19" s="57"/>
      <c r="E19" s="55"/>
      <c r="F19" s="55"/>
      <c r="G19" s="55"/>
      <c r="H19" s="55"/>
      <c r="I19" s="55"/>
      <c r="J19" s="55"/>
      <c r="K19" s="376">
        <f t="shared" si="0"/>
        <v>0</v>
      </c>
      <c r="L19" s="58"/>
      <c r="M19" s="390">
        <v>0</v>
      </c>
      <c r="N19" s="377">
        <f>Table12[[#This Row],[Cost per Trip]]*Table12[[#This Row],[% Allocable for the Administration of the Grant]]</f>
        <v>0</v>
      </c>
      <c r="O19" s="228"/>
    </row>
    <row r="20" spans="1:15" x14ac:dyDescent="0.25">
      <c r="A20" s="54"/>
      <c r="B20" s="54"/>
      <c r="C20" s="57"/>
      <c r="D20" s="57"/>
      <c r="E20" s="55"/>
      <c r="F20" s="55"/>
      <c r="G20" s="55"/>
      <c r="H20" s="55"/>
      <c r="I20" s="55"/>
      <c r="J20" s="55"/>
      <c r="K20" s="376">
        <f t="shared" si="0"/>
        <v>0</v>
      </c>
      <c r="L20" s="58"/>
      <c r="M20" s="390">
        <v>0</v>
      </c>
      <c r="N20" s="377">
        <f>Table12[[#This Row],[Cost per Trip]]*Table12[[#This Row],[% Allocable for the Administration of the Grant]]</f>
        <v>0</v>
      </c>
      <c r="O20" s="228"/>
    </row>
    <row r="21" spans="1:15" x14ac:dyDescent="0.25">
      <c r="A21" s="54"/>
      <c r="B21" s="54"/>
      <c r="C21" s="57"/>
      <c r="D21" s="57"/>
      <c r="E21" s="55"/>
      <c r="F21" s="55"/>
      <c r="G21" s="55"/>
      <c r="H21" s="55"/>
      <c r="I21" s="55"/>
      <c r="J21" s="55"/>
      <c r="K21" s="376">
        <f t="shared" si="0"/>
        <v>0</v>
      </c>
      <c r="L21" s="58"/>
      <c r="M21" s="390">
        <v>0</v>
      </c>
      <c r="N21" s="377">
        <f>Table12[[#This Row],[Cost per Trip]]*Table12[[#This Row],[% Allocable for the Administration of the Grant]]</f>
        <v>0</v>
      </c>
      <c r="O21" s="228"/>
    </row>
    <row r="22" spans="1:15" x14ac:dyDescent="0.25">
      <c r="A22" s="54"/>
      <c r="B22" s="54"/>
      <c r="C22" s="57"/>
      <c r="D22" s="57"/>
      <c r="E22" s="55"/>
      <c r="F22" s="55"/>
      <c r="G22" s="55"/>
      <c r="H22" s="55"/>
      <c r="I22" s="55"/>
      <c r="J22" s="55"/>
      <c r="K22" s="376">
        <f t="shared" si="0"/>
        <v>0</v>
      </c>
      <c r="L22" s="58"/>
      <c r="M22" s="390">
        <v>0</v>
      </c>
      <c r="N22" s="377">
        <f>Table12[[#This Row],[Cost per Trip]]*Table12[[#This Row],[% Allocable for the Administration of the Grant]]</f>
        <v>0</v>
      </c>
      <c r="O22" s="228"/>
    </row>
    <row r="23" spans="1:15" x14ac:dyDescent="0.25">
      <c r="A23" s="54"/>
      <c r="B23" s="54"/>
      <c r="C23" s="57"/>
      <c r="D23" s="57"/>
      <c r="E23" s="55"/>
      <c r="F23" s="55"/>
      <c r="G23" s="55"/>
      <c r="H23" s="55"/>
      <c r="I23" s="55"/>
      <c r="J23" s="55"/>
      <c r="K23" s="376">
        <f t="shared" si="0"/>
        <v>0</v>
      </c>
      <c r="L23" s="58"/>
      <c r="M23" s="390">
        <v>0</v>
      </c>
      <c r="N23" s="377">
        <f>Table12[[#This Row],[Cost per Trip]]*Table12[[#This Row],[% Allocable for the Administration of the Grant]]</f>
        <v>0</v>
      </c>
      <c r="O23" s="228"/>
    </row>
    <row r="24" spans="1:15" x14ac:dyDescent="0.25">
      <c r="A24" s="54"/>
      <c r="B24" s="54"/>
      <c r="C24" s="57"/>
      <c r="D24" s="57"/>
      <c r="E24" s="55"/>
      <c r="F24" s="55"/>
      <c r="G24" s="55"/>
      <c r="H24" s="55"/>
      <c r="I24" s="55"/>
      <c r="J24" s="55"/>
      <c r="K24" s="376">
        <f t="shared" si="0"/>
        <v>0</v>
      </c>
      <c r="L24" s="58"/>
      <c r="M24" s="390">
        <v>0</v>
      </c>
      <c r="N24" s="377">
        <f>Table12[[#This Row],[Cost per Trip]]*Table12[[#This Row],[% Allocable for the Administration of the Grant]]</f>
        <v>0</v>
      </c>
      <c r="O24" s="228"/>
    </row>
    <row r="25" spans="1:15" x14ac:dyDescent="0.25">
      <c r="A25" s="54"/>
      <c r="B25" s="54"/>
      <c r="C25" s="57"/>
      <c r="D25" s="57"/>
      <c r="E25" s="55"/>
      <c r="F25" s="55"/>
      <c r="G25" s="55"/>
      <c r="H25" s="55"/>
      <c r="I25" s="55"/>
      <c r="J25" s="55"/>
      <c r="K25" s="376">
        <f t="shared" si="0"/>
        <v>0</v>
      </c>
      <c r="L25" s="58"/>
      <c r="M25" s="390">
        <v>0</v>
      </c>
      <c r="N25" s="377">
        <f>Table12[[#This Row],[Cost per Trip]]*Table12[[#This Row],[% Allocable for the Administration of the Grant]]</f>
        <v>0</v>
      </c>
      <c r="O25" s="228"/>
    </row>
    <row r="26" spans="1:15" x14ac:dyDescent="0.25">
      <c r="A26" s="54"/>
      <c r="B26" s="54"/>
      <c r="C26" s="57"/>
      <c r="D26" s="57"/>
      <c r="E26" s="55"/>
      <c r="F26" s="55"/>
      <c r="G26" s="55"/>
      <c r="H26" s="55"/>
      <c r="I26" s="55"/>
      <c r="J26" s="55"/>
      <c r="K26" s="376">
        <f t="shared" si="0"/>
        <v>0</v>
      </c>
      <c r="L26" s="58"/>
      <c r="M26" s="390">
        <v>0</v>
      </c>
      <c r="N26" s="377">
        <f>Table12[[#This Row],[Cost per Trip]]*Table12[[#This Row],[% Allocable for the Administration of the Grant]]</f>
        <v>0</v>
      </c>
      <c r="O26" s="228"/>
    </row>
    <row r="27" spans="1:15" x14ac:dyDescent="0.25">
      <c r="A27" s="54"/>
      <c r="B27" s="54"/>
      <c r="C27" s="57"/>
      <c r="D27" s="57"/>
      <c r="E27" s="55"/>
      <c r="F27" s="55"/>
      <c r="G27" s="55"/>
      <c r="H27" s="55"/>
      <c r="I27" s="55"/>
      <c r="J27" s="55"/>
      <c r="K27" s="376">
        <f t="shared" si="0"/>
        <v>0</v>
      </c>
      <c r="L27" s="58"/>
      <c r="M27" s="390">
        <v>0</v>
      </c>
      <c r="N27" s="377">
        <f>Table12[[#This Row],[Cost per Trip]]*Table12[[#This Row],[% Allocable for the Administration of the Grant]]</f>
        <v>0</v>
      </c>
      <c r="O27" s="228"/>
    </row>
    <row r="28" spans="1:15" x14ac:dyDescent="0.25">
      <c r="A28" s="54"/>
      <c r="B28" s="54"/>
      <c r="C28" s="57"/>
      <c r="D28" s="57"/>
      <c r="E28" s="55"/>
      <c r="F28" s="55"/>
      <c r="G28" s="55"/>
      <c r="H28" s="55"/>
      <c r="I28" s="55"/>
      <c r="J28" s="55"/>
      <c r="K28" s="376">
        <f t="shared" si="0"/>
        <v>0</v>
      </c>
      <c r="L28" s="58"/>
      <c r="M28" s="390">
        <v>0</v>
      </c>
      <c r="N28" s="377">
        <f>Table12[[#This Row],[Cost per Trip]]*Table12[[#This Row],[% Allocable for the Administration of the Grant]]</f>
        <v>0</v>
      </c>
      <c r="O28" s="228"/>
    </row>
    <row r="29" spans="1:15" x14ac:dyDescent="0.25">
      <c r="A29" s="54"/>
      <c r="B29" s="54"/>
      <c r="C29" s="57"/>
      <c r="D29" s="57"/>
      <c r="E29" s="55"/>
      <c r="F29" s="55"/>
      <c r="G29" s="55"/>
      <c r="H29" s="55"/>
      <c r="I29" s="55"/>
      <c r="J29" s="55"/>
      <c r="K29" s="376">
        <f t="shared" si="0"/>
        <v>0</v>
      </c>
      <c r="L29" s="58"/>
      <c r="M29" s="390">
        <v>0</v>
      </c>
      <c r="N29" s="377">
        <f>Table12[[#This Row],[Cost per Trip]]*Table12[[#This Row],[% Allocable for the Administration of the Grant]]</f>
        <v>0</v>
      </c>
      <c r="O29" s="228"/>
    </row>
    <row r="30" spans="1:15" x14ac:dyDescent="0.25">
      <c r="A30" s="54"/>
      <c r="B30" s="54"/>
      <c r="C30" s="57"/>
      <c r="D30" s="57"/>
      <c r="E30" s="55"/>
      <c r="F30" s="55"/>
      <c r="G30" s="55"/>
      <c r="H30" s="55"/>
      <c r="I30" s="55"/>
      <c r="J30" s="55"/>
      <c r="K30" s="376">
        <f t="shared" si="0"/>
        <v>0</v>
      </c>
      <c r="L30" s="58"/>
      <c r="M30" s="390">
        <v>0</v>
      </c>
      <c r="N30" s="377">
        <f>Table12[[#This Row],[Cost per Trip]]*Table12[[#This Row],[% Allocable for the Administration of the Grant]]</f>
        <v>0</v>
      </c>
      <c r="O30" s="228"/>
    </row>
    <row r="31" spans="1:15" x14ac:dyDescent="0.25">
      <c r="A31" s="54"/>
      <c r="B31" s="54"/>
      <c r="C31" s="57"/>
      <c r="D31" s="57"/>
      <c r="E31" s="55"/>
      <c r="F31" s="55"/>
      <c r="G31" s="55"/>
      <c r="H31" s="55"/>
      <c r="I31" s="55"/>
      <c r="J31" s="55"/>
      <c r="K31" s="376">
        <f t="shared" si="0"/>
        <v>0</v>
      </c>
      <c r="L31" s="58"/>
      <c r="M31" s="390">
        <v>0</v>
      </c>
      <c r="N31" s="377">
        <f>Table12[[#This Row],[Cost per Trip]]*Table12[[#This Row],[% Allocable for the Administration of the Grant]]</f>
        <v>0</v>
      </c>
      <c r="O31" s="228"/>
    </row>
    <row r="32" spans="1:15" x14ac:dyDescent="0.25">
      <c r="A32" s="54"/>
      <c r="B32" s="54"/>
      <c r="C32" s="57"/>
      <c r="D32" s="57"/>
      <c r="E32" s="55"/>
      <c r="F32" s="55"/>
      <c r="G32" s="55"/>
      <c r="H32" s="55"/>
      <c r="I32" s="55"/>
      <c r="J32" s="55"/>
      <c r="K32" s="376">
        <f t="shared" si="0"/>
        <v>0</v>
      </c>
      <c r="L32" s="58"/>
      <c r="M32" s="390">
        <v>0</v>
      </c>
      <c r="N32" s="377">
        <f>Table12[[#This Row],[Cost per Trip]]*Table12[[#This Row],[% Allocable for the Administration of the Grant]]</f>
        <v>0</v>
      </c>
      <c r="O32" s="228"/>
    </row>
    <row r="33" spans="1:15" x14ac:dyDescent="0.25">
      <c r="A33" s="54"/>
      <c r="B33" s="54"/>
      <c r="C33" s="57"/>
      <c r="D33" s="57"/>
      <c r="E33" s="55"/>
      <c r="F33" s="55"/>
      <c r="G33" s="55"/>
      <c r="H33" s="55"/>
      <c r="I33" s="55"/>
      <c r="J33" s="55"/>
      <c r="K33" s="376">
        <f t="shared" si="0"/>
        <v>0</v>
      </c>
      <c r="L33" s="58"/>
      <c r="M33" s="390">
        <v>0</v>
      </c>
      <c r="N33" s="377">
        <f>Table12[[#This Row],[Cost per Trip]]*Table12[[#This Row],[% Allocable for the Administration of the Grant]]</f>
        <v>0</v>
      </c>
      <c r="O33" s="228"/>
    </row>
    <row r="34" spans="1:15" x14ac:dyDescent="0.25">
      <c r="A34" s="54"/>
      <c r="B34" s="54"/>
      <c r="C34" s="57"/>
      <c r="D34" s="57"/>
      <c r="E34" s="55"/>
      <c r="F34" s="55"/>
      <c r="G34" s="55"/>
      <c r="H34" s="55"/>
      <c r="I34" s="55"/>
      <c r="J34" s="55"/>
      <c r="K34" s="376">
        <f t="shared" si="0"/>
        <v>0</v>
      </c>
      <c r="L34" s="58"/>
      <c r="M34" s="390">
        <v>0</v>
      </c>
      <c r="N34" s="377">
        <f>Table12[[#This Row],[Cost per Trip]]*Table12[[#This Row],[% Allocable for the Administration of the Grant]]</f>
        <v>0</v>
      </c>
      <c r="O34" s="228"/>
    </row>
    <row r="35" spans="1:15" x14ac:dyDescent="0.25">
      <c r="A35" s="54"/>
      <c r="B35" s="54"/>
      <c r="C35" s="57"/>
      <c r="D35" s="57"/>
      <c r="E35" s="55"/>
      <c r="F35" s="55"/>
      <c r="G35" s="55"/>
      <c r="H35" s="55"/>
      <c r="I35" s="55"/>
      <c r="J35" s="55"/>
      <c r="K35" s="376">
        <f t="shared" si="0"/>
        <v>0</v>
      </c>
      <c r="L35" s="58"/>
      <c r="M35" s="390">
        <v>0</v>
      </c>
      <c r="N35" s="377">
        <f>Table12[[#This Row],[Cost per Trip]]*Table12[[#This Row],[% Allocable for the Administration of the Grant]]</f>
        <v>0</v>
      </c>
      <c r="O35" s="228"/>
    </row>
    <row r="36" spans="1:15" x14ac:dyDescent="0.25">
      <c r="A36" s="54"/>
      <c r="B36" s="54"/>
      <c r="C36" s="57"/>
      <c r="D36" s="57"/>
      <c r="E36" s="55"/>
      <c r="F36" s="55"/>
      <c r="G36" s="55"/>
      <c r="H36" s="55"/>
      <c r="I36" s="55"/>
      <c r="J36" s="55"/>
      <c r="K36" s="376">
        <f t="shared" si="0"/>
        <v>0</v>
      </c>
      <c r="L36" s="58"/>
      <c r="M36" s="390">
        <v>0</v>
      </c>
      <c r="N36" s="377">
        <f>Table12[[#This Row],[Cost per Trip]]*Table12[[#This Row],[% Allocable for the Administration of the Grant]]</f>
        <v>0</v>
      </c>
      <c r="O36" s="228"/>
    </row>
    <row r="37" spans="1:15" x14ac:dyDescent="0.25">
      <c r="A37" s="54"/>
      <c r="B37" s="54"/>
      <c r="C37" s="57"/>
      <c r="D37" s="57"/>
      <c r="E37" s="55"/>
      <c r="F37" s="55"/>
      <c r="G37" s="55"/>
      <c r="H37" s="55"/>
      <c r="I37" s="55"/>
      <c r="J37" s="55"/>
      <c r="K37" s="376">
        <f t="shared" si="0"/>
        <v>0</v>
      </c>
      <c r="L37" s="58"/>
      <c r="M37" s="390">
        <v>0</v>
      </c>
      <c r="N37" s="377">
        <f>Table12[[#This Row],[Cost per Trip]]*Table12[[#This Row],[% Allocable for the Administration of the Grant]]</f>
        <v>0</v>
      </c>
      <c r="O37" s="228"/>
    </row>
    <row r="38" spans="1:15" x14ac:dyDescent="0.25">
      <c r="A38" s="54"/>
      <c r="B38" s="54"/>
      <c r="C38" s="57"/>
      <c r="D38" s="57"/>
      <c r="E38" s="55"/>
      <c r="F38" s="55"/>
      <c r="G38" s="55"/>
      <c r="H38" s="55"/>
      <c r="I38" s="55"/>
      <c r="J38" s="55"/>
      <c r="K38" s="376">
        <f t="shared" si="0"/>
        <v>0</v>
      </c>
      <c r="L38" s="58"/>
      <c r="M38" s="390">
        <v>0</v>
      </c>
      <c r="N38" s="377">
        <f>Table12[[#This Row],[Cost per Trip]]*Table12[[#This Row],[% Allocable for the Administration of the Grant]]</f>
        <v>0</v>
      </c>
      <c r="O38" s="228"/>
    </row>
    <row r="39" spans="1:15" x14ac:dyDescent="0.25">
      <c r="A39" s="54"/>
      <c r="B39" s="54"/>
      <c r="C39" s="57"/>
      <c r="D39" s="57"/>
      <c r="E39" s="55"/>
      <c r="F39" s="55"/>
      <c r="G39" s="55"/>
      <c r="H39" s="55"/>
      <c r="I39" s="55"/>
      <c r="J39" s="55"/>
      <c r="K39" s="376">
        <f t="shared" si="0"/>
        <v>0</v>
      </c>
      <c r="L39" s="58"/>
      <c r="M39" s="390">
        <v>0</v>
      </c>
      <c r="N39" s="377">
        <f>Table12[[#This Row],[Cost per Trip]]*Table12[[#This Row],[% Allocable for the Administration of the Grant]]</f>
        <v>0</v>
      </c>
      <c r="O39" s="228"/>
    </row>
    <row r="40" spans="1:15" x14ac:dyDescent="0.25">
      <c r="A40" s="54"/>
      <c r="B40" s="54"/>
      <c r="C40" s="57"/>
      <c r="D40" s="57"/>
      <c r="E40" s="55"/>
      <c r="F40" s="55"/>
      <c r="G40" s="55"/>
      <c r="H40" s="55"/>
      <c r="I40" s="55"/>
      <c r="J40" s="55"/>
      <c r="K40" s="376">
        <f t="shared" si="0"/>
        <v>0</v>
      </c>
      <c r="L40" s="58"/>
      <c r="M40" s="390">
        <v>0</v>
      </c>
      <c r="N40" s="377">
        <f>Table12[[#This Row],[Cost per Trip]]*Table12[[#This Row],[% Allocable for the Administration of the Grant]]</f>
        <v>0</v>
      </c>
      <c r="O40" s="228"/>
    </row>
    <row r="41" spans="1:15" x14ac:dyDescent="0.25">
      <c r="A41" s="54"/>
      <c r="B41" s="54"/>
      <c r="C41" s="57"/>
      <c r="D41" s="57"/>
      <c r="E41" s="55"/>
      <c r="F41" s="55"/>
      <c r="G41" s="55"/>
      <c r="H41" s="55"/>
      <c r="I41" s="55"/>
      <c r="J41" s="55"/>
      <c r="K41" s="376">
        <f t="shared" si="0"/>
        <v>0</v>
      </c>
      <c r="L41" s="58"/>
      <c r="M41" s="390">
        <v>0</v>
      </c>
      <c r="N41" s="377">
        <f>Table12[[#This Row],[Cost per Trip]]*Table12[[#This Row],[% Allocable for the Administration of the Grant]]</f>
        <v>0</v>
      </c>
      <c r="O41" s="228"/>
    </row>
    <row r="42" spans="1:15" x14ac:dyDescent="0.25">
      <c r="A42" s="54"/>
      <c r="B42" s="54"/>
      <c r="C42" s="57"/>
      <c r="D42" s="57"/>
      <c r="E42" s="55"/>
      <c r="F42" s="55"/>
      <c r="G42" s="55"/>
      <c r="H42" s="55"/>
      <c r="I42" s="55"/>
      <c r="J42" s="55"/>
      <c r="K42" s="376">
        <f t="shared" si="0"/>
        <v>0</v>
      </c>
      <c r="L42" s="58"/>
      <c r="M42" s="390">
        <v>0</v>
      </c>
      <c r="N42" s="377">
        <f>Table12[[#This Row],[Cost per Trip]]*Table12[[#This Row],[% Allocable for the Administration of the Grant]]</f>
        <v>0</v>
      </c>
      <c r="O42" s="228"/>
    </row>
    <row r="43" spans="1:15" x14ac:dyDescent="0.25">
      <c r="A43" s="54"/>
      <c r="B43" s="54"/>
      <c r="C43" s="57"/>
      <c r="D43" s="57"/>
      <c r="E43" s="55"/>
      <c r="F43" s="55"/>
      <c r="G43" s="55"/>
      <c r="H43" s="55"/>
      <c r="I43" s="55"/>
      <c r="J43" s="55"/>
      <c r="K43" s="376">
        <f t="shared" si="0"/>
        <v>0</v>
      </c>
      <c r="L43" s="58"/>
      <c r="M43" s="390">
        <v>0</v>
      </c>
      <c r="N43" s="377">
        <f>Table12[[#This Row],[Cost per Trip]]*Table12[[#This Row],[% Allocable for the Administration of the Grant]]</f>
        <v>0</v>
      </c>
      <c r="O43" s="228"/>
    </row>
    <row r="44" spans="1:15" x14ac:dyDescent="0.25">
      <c r="A44" s="54"/>
      <c r="B44" s="54"/>
      <c r="C44" s="57"/>
      <c r="D44" s="57"/>
      <c r="E44" s="55"/>
      <c r="F44" s="55"/>
      <c r="G44" s="55"/>
      <c r="H44" s="55"/>
      <c r="I44" s="55"/>
      <c r="J44" s="55"/>
      <c r="K44" s="376">
        <f t="shared" si="0"/>
        <v>0</v>
      </c>
      <c r="L44" s="58"/>
      <c r="M44" s="390">
        <v>0</v>
      </c>
      <c r="N44" s="377">
        <f>Table12[[#This Row],[Cost per Trip]]*Table12[[#This Row],[% Allocable for the Administration of the Grant]]</f>
        <v>0</v>
      </c>
      <c r="O44" s="228"/>
    </row>
    <row r="45" spans="1:15" x14ac:dyDescent="0.25">
      <c r="A45" s="54"/>
      <c r="B45" s="54"/>
      <c r="C45" s="57"/>
      <c r="D45" s="57"/>
      <c r="E45" s="55"/>
      <c r="F45" s="55"/>
      <c r="G45" s="55"/>
      <c r="H45" s="55"/>
      <c r="I45" s="55"/>
      <c r="J45" s="55"/>
      <c r="K45" s="376">
        <f t="shared" si="0"/>
        <v>0</v>
      </c>
      <c r="L45" s="58"/>
      <c r="M45" s="390">
        <v>0</v>
      </c>
      <c r="N45" s="377">
        <f>Table12[[#This Row],[Cost per Trip]]*Table12[[#This Row],[% Allocable for the Administration of the Grant]]</f>
        <v>0</v>
      </c>
      <c r="O45" s="228"/>
    </row>
    <row r="46" spans="1:15" x14ac:dyDescent="0.25">
      <c r="A46" s="54"/>
      <c r="B46" s="54"/>
      <c r="C46" s="57"/>
      <c r="D46" s="57"/>
      <c r="E46" s="55"/>
      <c r="F46" s="55"/>
      <c r="G46" s="55"/>
      <c r="H46" s="55"/>
      <c r="I46" s="55"/>
      <c r="J46" s="55"/>
      <c r="K46" s="376">
        <f t="shared" si="0"/>
        <v>0</v>
      </c>
      <c r="L46" s="58"/>
      <c r="M46" s="390">
        <v>0</v>
      </c>
      <c r="N46" s="377">
        <f>Table12[[#This Row],[Cost per Trip]]*Table12[[#This Row],[% Allocable for the Administration of the Grant]]</f>
        <v>0</v>
      </c>
      <c r="O46" s="228"/>
    </row>
    <row r="47" spans="1:15" x14ac:dyDescent="0.25">
      <c r="A47" s="54"/>
      <c r="B47" s="54"/>
      <c r="C47" s="57"/>
      <c r="D47" s="57"/>
      <c r="E47" s="55"/>
      <c r="F47" s="55"/>
      <c r="G47" s="55"/>
      <c r="H47" s="55"/>
      <c r="I47" s="55"/>
      <c r="J47" s="55"/>
      <c r="K47" s="376">
        <f t="shared" si="0"/>
        <v>0</v>
      </c>
      <c r="L47" s="58"/>
      <c r="M47" s="390">
        <v>0</v>
      </c>
      <c r="N47" s="377">
        <f>Table12[[#This Row],[Cost per Trip]]*Table12[[#This Row],[% Allocable for the Administration of the Grant]]</f>
        <v>0</v>
      </c>
      <c r="O47" s="228"/>
    </row>
    <row r="48" spans="1:15" x14ac:dyDescent="0.25">
      <c r="A48" s="54"/>
      <c r="B48" s="54"/>
      <c r="C48" s="57"/>
      <c r="D48" s="57"/>
      <c r="E48" s="55"/>
      <c r="F48" s="55"/>
      <c r="G48" s="55"/>
      <c r="H48" s="55"/>
      <c r="I48" s="55"/>
      <c r="J48" s="55"/>
      <c r="K48" s="376">
        <f t="shared" si="0"/>
        <v>0</v>
      </c>
      <c r="L48" s="58"/>
      <c r="M48" s="390">
        <v>0</v>
      </c>
      <c r="N48" s="377">
        <f>Table12[[#This Row],[Cost per Trip]]*Table12[[#This Row],[% Allocable for the Administration of the Grant]]</f>
        <v>0</v>
      </c>
      <c r="O48" s="228"/>
    </row>
    <row r="49" spans="1:15" x14ac:dyDescent="0.25">
      <c r="A49" s="54"/>
      <c r="B49" s="54"/>
      <c r="C49" s="57"/>
      <c r="D49" s="57"/>
      <c r="E49" s="55"/>
      <c r="F49" s="55"/>
      <c r="G49" s="55"/>
      <c r="H49" s="55"/>
      <c r="I49" s="55"/>
      <c r="J49" s="55"/>
      <c r="K49" s="376">
        <f t="shared" si="0"/>
        <v>0</v>
      </c>
      <c r="L49" s="58"/>
      <c r="M49" s="390">
        <v>0</v>
      </c>
      <c r="N49" s="377">
        <f>Table12[[#This Row],[Cost per Trip]]*Table12[[#This Row],[% Allocable for the Administration of the Grant]]</f>
        <v>0</v>
      </c>
      <c r="O49" s="228"/>
    </row>
    <row r="50" spans="1:15" x14ac:dyDescent="0.25">
      <c r="A50" s="54"/>
      <c r="B50" s="54"/>
      <c r="C50" s="57"/>
      <c r="D50" s="57"/>
      <c r="E50" s="55"/>
      <c r="F50" s="55"/>
      <c r="G50" s="55"/>
      <c r="H50" s="55"/>
      <c r="I50" s="55"/>
      <c r="J50" s="55"/>
      <c r="K50" s="376">
        <f t="shared" si="0"/>
        <v>0</v>
      </c>
      <c r="L50" s="58"/>
      <c r="M50" s="390">
        <v>0</v>
      </c>
      <c r="N50" s="377">
        <f>Table12[[#This Row],[Cost per Trip]]*Table12[[#This Row],[% Allocable for the Administration of the Grant]]</f>
        <v>0</v>
      </c>
      <c r="O50" s="228"/>
    </row>
    <row r="51" spans="1:15" x14ac:dyDescent="0.25">
      <c r="A51" s="54"/>
      <c r="B51" s="54"/>
      <c r="C51" s="57"/>
      <c r="D51" s="57"/>
      <c r="E51" s="55"/>
      <c r="F51" s="55"/>
      <c r="G51" s="55"/>
      <c r="H51" s="55"/>
      <c r="I51" s="55"/>
      <c r="J51" s="55"/>
      <c r="K51" s="376">
        <f t="shared" si="0"/>
        <v>0</v>
      </c>
      <c r="L51" s="58"/>
      <c r="M51" s="390">
        <v>0</v>
      </c>
      <c r="N51" s="377">
        <f>Table12[[#This Row],[Cost per Trip]]*Table12[[#This Row],[% Allocable for the Administration of the Grant]]</f>
        <v>0</v>
      </c>
      <c r="O51" s="228"/>
    </row>
    <row r="52" spans="1:15" x14ac:dyDescent="0.25">
      <c r="A52" s="54"/>
      <c r="B52" s="54"/>
      <c r="C52" s="57"/>
      <c r="D52" s="57"/>
      <c r="E52" s="55"/>
      <c r="F52" s="55"/>
      <c r="G52" s="55"/>
      <c r="H52" s="55"/>
      <c r="I52" s="55"/>
      <c r="J52" s="55"/>
      <c r="K52" s="376">
        <f t="shared" si="0"/>
        <v>0</v>
      </c>
      <c r="L52" s="58"/>
      <c r="M52" s="390">
        <v>0</v>
      </c>
      <c r="N52" s="377">
        <f>Table12[[#This Row],[Cost per Trip]]*Table12[[#This Row],[% Allocable for the Administration of the Grant]]</f>
        <v>0</v>
      </c>
      <c r="O52" s="228"/>
    </row>
    <row r="53" spans="1:15" x14ac:dyDescent="0.25">
      <c r="A53" s="54"/>
      <c r="B53" s="54"/>
      <c r="C53" s="57"/>
      <c r="D53" s="57"/>
      <c r="E53" s="55"/>
      <c r="F53" s="55"/>
      <c r="G53" s="55"/>
      <c r="H53" s="55"/>
      <c r="I53" s="55"/>
      <c r="J53" s="55"/>
      <c r="K53" s="376">
        <f t="shared" si="0"/>
        <v>0</v>
      </c>
      <c r="L53" s="58"/>
      <c r="M53" s="390">
        <v>0</v>
      </c>
      <c r="N53" s="377">
        <f>Table12[[#This Row],[Cost per Trip]]*Table12[[#This Row],[% Allocable for the Administration of the Grant]]</f>
        <v>0</v>
      </c>
      <c r="O53" s="228"/>
    </row>
    <row r="54" spans="1:15" x14ac:dyDescent="0.25">
      <c r="A54" s="54"/>
      <c r="B54" s="54"/>
      <c r="C54" s="57"/>
      <c r="D54" s="57"/>
      <c r="E54" s="55"/>
      <c r="F54" s="55"/>
      <c r="G54" s="55"/>
      <c r="H54" s="55"/>
      <c r="I54" s="55"/>
      <c r="J54" s="55"/>
      <c r="K54" s="376">
        <f t="shared" si="0"/>
        <v>0</v>
      </c>
      <c r="L54" s="58"/>
      <c r="M54" s="390">
        <v>0</v>
      </c>
      <c r="N54" s="377">
        <f>Table12[[#This Row],[Cost per Trip]]*Table12[[#This Row],[% Allocable for the Administration of the Grant]]</f>
        <v>0</v>
      </c>
      <c r="O54" s="228"/>
    </row>
    <row r="55" spans="1:15" x14ac:dyDescent="0.25">
      <c r="A55" s="54"/>
      <c r="B55" s="54"/>
      <c r="C55" s="57"/>
      <c r="D55" s="57"/>
      <c r="E55" s="55"/>
      <c r="F55" s="55"/>
      <c r="G55" s="55"/>
      <c r="H55" s="55"/>
      <c r="I55" s="55"/>
      <c r="J55" s="55"/>
      <c r="K55" s="376">
        <f t="shared" si="0"/>
        <v>0</v>
      </c>
      <c r="L55" s="58"/>
      <c r="M55" s="390">
        <v>0</v>
      </c>
      <c r="N55" s="377">
        <f>Table12[[#This Row],[Cost per Trip]]*Table12[[#This Row],[% Allocable for the Administration of the Grant]]</f>
        <v>0</v>
      </c>
      <c r="O55" s="228"/>
    </row>
    <row r="56" spans="1:15" x14ac:dyDescent="0.25">
      <c r="A56" s="54"/>
      <c r="B56" s="54"/>
      <c r="C56" s="57"/>
      <c r="D56" s="57"/>
      <c r="E56" s="55"/>
      <c r="F56" s="55"/>
      <c r="G56" s="55"/>
      <c r="H56" s="55"/>
      <c r="I56" s="55"/>
      <c r="J56" s="55"/>
      <c r="K56" s="376">
        <f t="shared" si="0"/>
        <v>0</v>
      </c>
      <c r="L56" s="58"/>
      <c r="M56" s="390">
        <v>0</v>
      </c>
      <c r="N56" s="377">
        <f>Table12[[#This Row],[Cost per Trip]]*Table12[[#This Row],[% Allocable for the Administration of the Grant]]</f>
        <v>0</v>
      </c>
      <c r="O56" s="228"/>
    </row>
    <row r="57" spans="1:15" x14ac:dyDescent="0.25">
      <c r="A57" s="54"/>
      <c r="B57" s="54"/>
      <c r="C57" s="57"/>
      <c r="D57" s="57"/>
      <c r="E57" s="55"/>
      <c r="F57" s="55"/>
      <c r="G57" s="55"/>
      <c r="H57" s="55"/>
      <c r="I57" s="55"/>
      <c r="J57" s="55"/>
      <c r="K57" s="376">
        <f t="shared" si="0"/>
        <v>0</v>
      </c>
      <c r="L57" s="58"/>
      <c r="M57" s="390">
        <v>0</v>
      </c>
      <c r="N57" s="377">
        <f>Table12[[#This Row],[Cost per Trip]]*Table12[[#This Row],[% Allocable for the Administration of the Grant]]</f>
        <v>0</v>
      </c>
      <c r="O57" s="228"/>
    </row>
    <row r="58" spans="1:15" x14ac:dyDescent="0.25">
      <c r="A58" s="54"/>
      <c r="B58" s="54"/>
      <c r="C58" s="57"/>
      <c r="D58" s="57"/>
      <c r="E58" s="55"/>
      <c r="F58" s="55"/>
      <c r="G58" s="55"/>
      <c r="H58" s="55"/>
      <c r="I58" s="55"/>
      <c r="J58" s="55"/>
      <c r="K58" s="376">
        <f t="shared" si="0"/>
        <v>0</v>
      </c>
      <c r="L58" s="58"/>
      <c r="M58" s="390">
        <v>0</v>
      </c>
      <c r="N58" s="377">
        <f>Table12[[#This Row],[Cost per Trip]]*Table12[[#This Row],[% Allocable for the Administration of the Grant]]</f>
        <v>0</v>
      </c>
      <c r="O58" s="228"/>
    </row>
    <row r="59" spans="1:15" x14ac:dyDescent="0.25">
      <c r="A59" s="54"/>
      <c r="B59" s="54"/>
      <c r="C59" s="57"/>
      <c r="D59" s="57"/>
      <c r="E59" s="55"/>
      <c r="F59" s="55"/>
      <c r="G59" s="55"/>
      <c r="H59" s="55"/>
      <c r="I59" s="55"/>
      <c r="J59" s="55"/>
      <c r="K59" s="376">
        <f t="shared" si="0"/>
        <v>0</v>
      </c>
      <c r="L59" s="58"/>
      <c r="M59" s="390">
        <v>0</v>
      </c>
      <c r="N59" s="377">
        <f>Table12[[#This Row],[Cost per Trip]]*Table12[[#This Row],[% Allocable for the Administration of the Grant]]</f>
        <v>0</v>
      </c>
      <c r="O59" s="228"/>
    </row>
    <row r="60" spans="1:15" x14ac:dyDescent="0.25">
      <c r="A60" s="54"/>
      <c r="B60" s="54"/>
      <c r="C60" s="57"/>
      <c r="D60" s="57"/>
      <c r="E60" s="55"/>
      <c r="F60" s="55"/>
      <c r="G60" s="55"/>
      <c r="H60" s="55"/>
      <c r="I60" s="55"/>
      <c r="J60" s="55"/>
      <c r="K60" s="376">
        <f t="shared" si="0"/>
        <v>0</v>
      </c>
      <c r="L60" s="58"/>
      <c r="M60" s="390">
        <v>0</v>
      </c>
      <c r="N60" s="377">
        <f>Table12[[#This Row],[Cost per Trip]]*Table12[[#This Row],[% Allocable for the Administration of the Grant]]</f>
        <v>0</v>
      </c>
      <c r="O60" s="228"/>
    </row>
    <row r="61" spans="1:15" x14ac:dyDescent="0.25">
      <c r="A61" s="54"/>
      <c r="B61" s="54"/>
      <c r="C61" s="57"/>
      <c r="D61" s="57"/>
      <c r="E61" s="55"/>
      <c r="F61" s="55"/>
      <c r="G61" s="55"/>
      <c r="H61" s="55"/>
      <c r="I61" s="55"/>
      <c r="J61" s="55"/>
      <c r="K61" s="376">
        <f t="shared" si="0"/>
        <v>0</v>
      </c>
      <c r="L61" s="58"/>
      <c r="M61" s="390">
        <v>0</v>
      </c>
      <c r="N61" s="377">
        <f>Table12[[#This Row],[Cost per Trip]]*Table12[[#This Row],[% Allocable for the Administration of the Grant]]</f>
        <v>0</v>
      </c>
      <c r="O61" s="228"/>
    </row>
    <row r="62" spans="1:15" x14ac:dyDescent="0.25">
      <c r="A62" s="54"/>
      <c r="B62" s="54"/>
      <c r="C62" s="57"/>
      <c r="D62" s="57"/>
      <c r="E62" s="55"/>
      <c r="F62" s="55"/>
      <c r="G62" s="55"/>
      <c r="H62" s="55"/>
      <c r="I62" s="55"/>
      <c r="J62" s="55"/>
      <c r="K62" s="376">
        <f t="shared" si="0"/>
        <v>0</v>
      </c>
      <c r="L62" s="58"/>
      <c r="M62" s="390">
        <v>0</v>
      </c>
      <c r="N62" s="377">
        <f>Table12[[#This Row],[Cost per Trip]]*Table12[[#This Row],[% Allocable for the Administration of the Grant]]</f>
        <v>0</v>
      </c>
      <c r="O62" s="228"/>
    </row>
    <row r="63" spans="1:15" x14ac:dyDescent="0.25">
      <c r="A63" s="54"/>
      <c r="B63" s="54"/>
      <c r="C63" s="57"/>
      <c r="D63" s="57"/>
      <c r="E63" s="55"/>
      <c r="F63" s="55"/>
      <c r="G63" s="55"/>
      <c r="H63" s="55"/>
      <c r="I63" s="55"/>
      <c r="J63" s="55"/>
      <c r="K63" s="376">
        <f t="shared" si="0"/>
        <v>0</v>
      </c>
      <c r="L63" s="58"/>
      <c r="M63" s="390">
        <v>0</v>
      </c>
      <c r="N63" s="377">
        <f>Table12[[#This Row],[Cost per Trip]]*Table12[[#This Row],[% Allocable for the Administration of the Grant]]</f>
        <v>0</v>
      </c>
      <c r="O63" s="228"/>
    </row>
    <row r="64" spans="1:15" x14ac:dyDescent="0.25">
      <c r="A64" s="54"/>
      <c r="B64" s="54"/>
      <c r="C64" s="57"/>
      <c r="D64" s="57"/>
      <c r="E64" s="55"/>
      <c r="F64" s="55"/>
      <c r="G64" s="55"/>
      <c r="H64" s="55"/>
      <c r="I64" s="55"/>
      <c r="J64" s="55"/>
      <c r="K64" s="376">
        <f t="shared" si="0"/>
        <v>0</v>
      </c>
      <c r="L64" s="58"/>
      <c r="M64" s="390">
        <v>0</v>
      </c>
      <c r="N64" s="377">
        <f>Table12[[#This Row],[Cost per Trip]]*Table12[[#This Row],[% Allocable for the Administration of the Grant]]</f>
        <v>0</v>
      </c>
      <c r="O64" s="228"/>
    </row>
    <row r="65" spans="1:15" x14ac:dyDescent="0.25">
      <c r="A65" s="54"/>
      <c r="B65" s="54"/>
      <c r="C65" s="57"/>
      <c r="D65" s="57"/>
      <c r="E65" s="55"/>
      <c r="F65" s="55"/>
      <c r="G65" s="55"/>
      <c r="H65" s="55"/>
      <c r="I65" s="55"/>
      <c r="J65" s="55"/>
      <c r="K65" s="376">
        <f t="shared" si="0"/>
        <v>0</v>
      </c>
      <c r="L65" s="58"/>
      <c r="M65" s="390">
        <v>0</v>
      </c>
      <c r="N65" s="377">
        <f>Table12[[#This Row],[Cost per Trip]]*Table12[[#This Row],[% Allocable for the Administration of the Grant]]</f>
        <v>0</v>
      </c>
      <c r="O65" s="228"/>
    </row>
    <row r="66" spans="1:15" x14ac:dyDescent="0.25">
      <c r="A66" s="54"/>
      <c r="B66" s="54"/>
      <c r="C66" s="57"/>
      <c r="D66" s="57"/>
      <c r="E66" s="55"/>
      <c r="F66" s="55"/>
      <c r="G66" s="55"/>
      <c r="H66" s="55"/>
      <c r="I66" s="55"/>
      <c r="J66" s="55"/>
      <c r="K66" s="376">
        <f t="shared" si="0"/>
        <v>0</v>
      </c>
      <c r="L66" s="58"/>
      <c r="M66" s="390">
        <v>0</v>
      </c>
      <c r="N66" s="377">
        <f>Table12[[#This Row],[Cost per Trip]]*Table12[[#This Row],[% Allocable for the Administration of the Grant]]</f>
        <v>0</v>
      </c>
      <c r="O66" s="228"/>
    </row>
    <row r="67" spans="1:15" x14ac:dyDescent="0.25">
      <c r="A67" s="54"/>
      <c r="B67" s="54"/>
      <c r="C67" s="57"/>
      <c r="D67" s="57"/>
      <c r="E67" s="55"/>
      <c r="F67" s="55"/>
      <c r="G67" s="55"/>
      <c r="H67" s="55"/>
      <c r="I67" s="55"/>
      <c r="J67" s="55"/>
      <c r="K67" s="376">
        <f t="shared" si="0"/>
        <v>0</v>
      </c>
      <c r="L67" s="58"/>
      <c r="M67" s="390">
        <v>0</v>
      </c>
      <c r="N67" s="377">
        <f>Table12[[#This Row],[Cost per Trip]]*Table12[[#This Row],[% Allocable for the Administration of the Grant]]</f>
        <v>0</v>
      </c>
      <c r="O67" s="228"/>
    </row>
    <row r="68" spans="1:15" x14ac:dyDescent="0.25">
      <c r="A68" s="54"/>
      <c r="B68" s="54"/>
      <c r="C68" s="57"/>
      <c r="D68" s="57"/>
      <c r="E68" s="55"/>
      <c r="F68" s="55"/>
      <c r="G68" s="55"/>
      <c r="H68" s="55"/>
      <c r="I68" s="55"/>
      <c r="J68" s="55"/>
      <c r="K68" s="376">
        <f t="shared" si="0"/>
        <v>0</v>
      </c>
      <c r="L68" s="58"/>
      <c r="M68" s="390">
        <v>0</v>
      </c>
      <c r="N68" s="377">
        <f>Table12[[#This Row],[Cost per Trip]]*Table12[[#This Row],[% Allocable for the Administration of the Grant]]</f>
        <v>0</v>
      </c>
      <c r="O68" s="228"/>
    </row>
    <row r="69" spans="1:15" x14ac:dyDescent="0.25">
      <c r="A69" s="54"/>
      <c r="B69" s="54"/>
      <c r="C69" s="57"/>
      <c r="D69" s="57"/>
      <c r="E69" s="55"/>
      <c r="F69" s="55"/>
      <c r="G69" s="55"/>
      <c r="H69" s="55"/>
      <c r="I69" s="55"/>
      <c r="J69" s="55"/>
      <c r="K69" s="376">
        <f t="shared" si="0"/>
        <v>0</v>
      </c>
      <c r="L69" s="58"/>
      <c r="M69" s="390">
        <v>0</v>
      </c>
      <c r="N69" s="377">
        <f>Table12[[#This Row],[Cost per Trip]]*Table12[[#This Row],[% Allocable for the Administration of the Grant]]</f>
        <v>0</v>
      </c>
      <c r="O69" s="228"/>
    </row>
    <row r="70" spans="1:15" x14ac:dyDescent="0.25">
      <c r="A70" s="54"/>
      <c r="B70" s="54"/>
      <c r="C70" s="57"/>
      <c r="D70" s="57"/>
      <c r="E70" s="55"/>
      <c r="F70" s="55"/>
      <c r="G70" s="55"/>
      <c r="H70" s="55"/>
      <c r="I70" s="55"/>
      <c r="J70" s="55"/>
      <c r="K70" s="376">
        <f t="shared" si="0"/>
        <v>0</v>
      </c>
      <c r="L70" s="58"/>
      <c r="M70" s="390">
        <v>0</v>
      </c>
      <c r="N70" s="377">
        <f>Table12[[#This Row],[Cost per Trip]]*Table12[[#This Row],[% Allocable for the Administration of the Grant]]</f>
        <v>0</v>
      </c>
      <c r="O70" s="228"/>
    </row>
    <row r="71" spans="1:15" x14ac:dyDescent="0.25">
      <c r="A71" s="54"/>
      <c r="B71" s="54"/>
      <c r="C71" s="57"/>
      <c r="D71" s="57"/>
      <c r="E71" s="55"/>
      <c r="F71" s="55"/>
      <c r="G71" s="55"/>
      <c r="H71" s="55"/>
      <c r="I71" s="55"/>
      <c r="J71" s="55"/>
      <c r="K71" s="376">
        <f t="shared" si="0"/>
        <v>0</v>
      </c>
      <c r="L71" s="58"/>
      <c r="M71" s="390">
        <v>0</v>
      </c>
      <c r="N71" s="377">
        <f>Table12[[#This Row],[Cost per Trip]]*Table12[[#This Row],[% Allocable for the Administration of the Grant]]</f>
        <v>0</v>
      </c>
      <c r="O71" s="228"/>
    </row>
    <row r="72" spans="1:15" x14ac:dyDescent="0.25">
      <c r="A72" s="54"/>
      <c r="B72" s="54"/>
      <c r="C72" s="57"/>
      <c r="D72" s="57"/>
      <c r="E72" s="55"/>
      <c r="F72" s="55"/>
      <c r="G72" s="55"/>
      <c r="H72" s="55"/>
      <c r="I72" s="55"/>
      <c r="J72" s="55"/>
      <c r="K72" s="376">
        <f t="shared" si="0"/>
        <v>0</v>
      </c>
      <c r="L72" s="58"/>
      <c r="M72" s="390">
        <v>0</v>
      </c>
      <c r="N72" s="377">
        <f>Table12[[#This Row],[Cost per Trip]]*Table12[[#This Row],[% Allocable for the Administration of the Grant]]</f>
        <v>0</v>
      </c>
      <c r="O72" s="228"/>
    </row>
    <row r="73" spans="1:15" x14ac:dyDescent="0.25">
      <c r="A73" s="54"/>
      <c r="B73" s="54"/>
      <c r="C73" s="57"/>
      <c r="D73" s="57"/>
      <c r="E73" s="55"/>
      <c r="F73" s="55"/>
      <c r="G73" s="55"/>
      <c r="H73" s="55"/>
      <c r="I73" s="55"/>
      <c r="J73" s="55"/>
      <c r="K73" s="376">
        <f t="shared" si="0"/>
        <v>0</v>
      </c>
      <c r="L73" s="58"/>
      <c r="M73" s="390">
        <v>0</v>
      </c>
      <c r="N73" s="377">
        <f>Table12[[#This Row],[Cost per Trip]]*Table12[[#This Row],[% Allocable for the Administration of the Grant]]</f>
        <v>0</v>
      </c>
      <c r="O73" s="228"/>
    </row>
    <row r="74" spans="1:15" x14ac:dyDescent="0.25">
      <c r="A74" s="54"/>
      <c r="B74" s="54"/>
      <c r="C74" s="57"/>
      <c r="D74" s="57"/>
      <c r="E74" s="55"/>
      <c r="F74" s="55"/>
      <c r="G74" s="55"/>
      <c r="H74" s="55"/>
      <c r="I74" s="55"/>
      <c r="J74" s="55"/>
      <c r="K74" s="376">
        <f t="shared" si="0"/>
        <v>0</v>
      </c>
      <c r="L74" s="58"/>
      <c r="M74" s="390">
        <v>0</v>
      </c>
      <c r="N74" s="377">
        <f>Table12[[#This Row],[Cost per Trip]]*Table12[[#This Row],[% Allocable for the Administration of the Grant]]</f>
        <v>0</v>
      </c>
      <c r="O74" s="228"/>
    </row>
    <row r="75" spans="1:15" x14ac:dyDescent="0.25">
      <c r="A75" s="54"/>
      <c r="B75" s="54"/>
      <c r="C75" s="57"/>
      <c r="D75" s="57"/>
      <c r="E75" s="55"/>
      <c r="F75" s="55"/>
      <c r="G75" s="55"/>
      <c r="H75" s="55"/>
      <c r="I75" s="55"/>
      <c r="J75" s="55"/>
      <c r="K75" s="376">
        <f t="shared" si="0"/>
        <v>0</v>
      </c>
      <c r="L75" s="58"/>
      <c r="M75" s="390">
        <v>0</v>
      </c>
      <c r="N75" s="377">
        <f>Table12[[#This Row],[Cost per Trip]]*Table12[[#This Row],[% Allocable for the Administration of the Grant]]</f>
        <v>0</v>
      </c>
      <c r="O75" s="228"/>
    </row>
    <row r="76" spans="1:15" x14ac:dyDescent="0.25">
      <c r="A76" s="54"/>
      <c r="B76" s="54"/>
      <c r="C76" s="57"/>
      <c r="D76" s="57"/>
      <c r="E76" s="55"/>
      <c r="F76" s="55"/>
      <c r="G76" s="55"/>
      <c r="H76" s="55"/>
      <c r="I76" s="55"/>
      <c r="J76" s="55"/>
      <c r="K76" s="376">
        <f t="shared" si="0"/>
        <v>0</v>
      </c>
      <c r="L76" s="58"/>
      <c r="M76" s="390">
        <v>0</v>
      </c>
      <c r="N76" s="377">
        <f>Table12[[#This Row],[Cost per Trip]]*Table12[[#This Row],[% Allocable for the Administration of the Grant]]</f>
        <v>0</v>
      </c>
      <c r="O76" s="228"/>
    </row>
    <row r="77" spans="1:15" x14ac:dyDescent="0.25">
      <c r="A77" s="54"/>
      <c r="B77" s="54"/>
      <c r="C77" s="57"/>
      <c r="D77" s="57"/>
      <c r="E77" s="55"/>
      <c r="F77" s="55"/>
      <c r="G77" s="55"/>
      <c r="H77" s="55"/>
      <c r="I77" s="55"/>
      <c r="J77" s="55"/>
      <c r="K77" s="376">
        <f t="shared" si="0"/>
        <v>0</v>
      </c>
      <c r="L77" s="58"/>
      <c r="M77" s="390">
        <v>0</v>
      </c>
      <c r="N77" s="377">
        <f>Table12[[#This Row],[Cost per Trip]]*Table12[[#This Row],[% Allocable for the Administration of the Grant]]</f>
        <v>0</v>
      </c>
      <c r="O77" s="228"/>
    </row>
    <row r="78" spans="1:15" x14ac:dyDescent="0.25">
      <c r="A78" s="54"/>
      <c r="B78" s="54"/>
      <c r="C78" s="57"/>
      <c r="D78" s="57"/>
      <c r="E78" s="55"/>
      <c r="F78" s="55"/>
      <c r="G78" s="55"/>
      <c r="H78" s="55"/>
      <c r="I78" s="55"/>
      <c r="J78" s="55"/>
      <c r="K78" s="376">
        <f t="shared" si="0"/>
        <v>0</v>
      </c>
      <c r="L78" s="58"/>
      <c r="M78" s="390">
        <v>0</v>
      </c>
      <c r="N78" s="377">
        <f>Table12[[#This Row],[Cost per Trip]]*Table12[[#This Row],[% Allocable for the Administration of the Grant]]</f>
        <v>0</v>
      </c>
      <c r="O78" s="228"/>
    </row>
    <row r="79" spans="1:15" x14ac:dyDescent="0.25">
      <c r="A79" s="54"/>
      <c r="B79" s="54"/>
      <c r="C79" s="57"/>
      <c r="D79" s="57"/>
      <c r="E79" s="55"/>
      <c r="F79" s="55"/>
      <c r="G79" s="55"/>
      <c r="H79" s="55"/>
      <c r="I79" s="55"/>
      <c r="J79" s="55"/>
      <c r="K79" s="376">
        <f t="shared" si="0"/>
        <v>0</v>
      </c>
      <c r="L79" s="58"/>
      <c r="M79" s="390">
        <v>0</v>
      </c>
      <c r="N79" s="377">
        <f>Table12[[#This Row],[Cost per Trip]]*Table12[[#This Row],[% Allocable for the Administration of the Grant]]</f>
        <v>0</v>
      </c>
      <c r="O79" s="228"/>
    </row>
    <row r="80" spans="1:15" x14ac:dyDescent="0.25">
      <c r="A80" s="54"/>
      <c r="B80" s="54"/>
      <c r="C80" s="57"/>
      <c r="D80" s="57"/>
      <c r="E80" s="55"/>
      <c r="F80" s="55"/>
      <c r="G80" s="55"/>
      <c r="H80" s="55"/>
      <c r="I80" s="55"/>
      <c r="J80" s="55"/>
      <c r="K80" s="376">
        <f t="shared" si="0"/>
        <v>0</v>
      </c>
      <c r="L80" s="58"/>
      <c r="M80" s="390">
        <v>0</v>
      </c>
      <c r="N80" s="377">
        <f>Table12[[#This Row],[Cost per Trip]]*Table12[[#This Row],[% Allocable for the Administration of the Grant]]</f>
        <v>0</v>
      </c>
      <c r="O80" s="228"/>
    </row>
    <row r="81" spans="1:15" x14ac:dyDescent="0.25">
      <c r="A81" s="54"/>
      <c r="B81" s="54"/>
      <c r="C81" s="57"/>
      <c r="D81" s="57"/>
      <c r="E81" s="55"/>
      <c r="F81" s="55"/>
      <c r="G81" s="55"/>
      <c r="H81" s="55"/>
      <c r="I81" s="55"/>
      <c r="J81" s="55"/>
      <c r="K81" s="376">
        <f t="shared" si="0"/>
        <v>0</v>
      </c>
      <c r="L81" s="58"/>
      <c r="M81" s="390">
        <v>0</v>
      </c>
      <c r="N81" s="377">
        <f>Table12[[#This Row],[Cost per Trip]]*Table12[[#This Row],[% Allocable for the Administration of the Grant]]</f>
        <v>0</v>
      </c>
      <c r="O81" s="228"/>
    </row>
    <row r="82" spans="1:15" x14ac:dyDescent="0.25">
      <c r="A82" s="54"/>
      <c r="B82" s="54"/>
      <c r="C82" s="57"/>
      <c r="D82" s="57"/>
      <c r="E82" s="55"/>
      <c r="F82" s="55"/>
      <c r="G82" s="55"/>
      <c r="H82" s="55"/>
      <c r="I82" s="55"/>
      <c r="J82" s="55"/>
      <c r="K82" s="376">
        <f t="shared" si="0"/>
        <v>0</v>
      </c>
      <c r="L82" s="58"/>
      <c r="M82" s="390">
        <v>0</v>
      </c>
      <c r="N82" s="377">
        <f>Table12[[#This Row],[Cost per Trip]]*Table12[[#This Row],[% Allocable for the Administration of the Grant]]</f>
        <v>0</v>
      </c>
      <c r="O82" s="228"/>
    </row>
    <row r="83" spans="1:15" x14ac:dyDescent="0.25">
      <c r="A83" s="54"/>
      <c r="B83" s="54"/>
      <c r="C83" s="57"/>
      <c r="D83" s="57"/>
      <c r="E83" s="55"/>
      <c r="F83" s="55"/>
      <c r="G83" s="55"/>
      <c r="H83" s="55"/>
      <c r="I83" s="55"/>
      <c r="J83" s="55"/>
      <c r="K83" s="376">
        <f t="shared" si="0"/>
        <v>0</v>
      </c>
      <c r="L83" s="58"/>
      <c r="M83" s="390">
        <v>0</v>
      </c>
      <c r="N83" s="377">
        <f>Table12[[#This Row],[Cost per Trip]]*Table12[[#This Row],[% Allocable for the Administration of the Grant]]</f>
        <v>0</v>
      </c>
      <c r="O83" s="228"/>
    </row>
    <row r="84" spans="1:15" x14ac:dyDescent="0.25">
      <c r="A84" s="54"/>
      <c r="B84" s="54"/>
      <c r="C84" s="57"/>
      <c r="D84" s="57"/>
      <c r="E84" s="55"/>
      <c r="F84" s="55"/>
      <c r="G84" s="55"/>
      <c r="H84" s="55"/>
      <c r="I84" s="55"/>
      <c r="J84" s="55"/>
      <c r="K84" s="376">
        <f t="shared" si="0"/>
        <v>0</v>
      </c>
      <c r="L84" s="58"/>
      <c r="M84" s="390">
        <v>0</v>
      </c>
      <c r="N84" s="377">
        <f>Table12[[#This Row],[Cost per Trip]]*Table12[[#This Row],[% Allocable for the Administration of the Grant]]</f>
        <v>0</v>
      </c>
      <c r="O84" s="228"/>
    </row>
    <row r="85" spans="1:15" x14ac:dyDescent="0.25">
      <c r="A85" s="54"/>
      <c r="B85" s="54"/>
      <c r="C85" s="57"/>
      <c r="D85" s="57"/>
      <c r="E85" s="55"/>
      <c r="F85" s="55"/>
      <c r="G85" s="55"/>
      <c r="H85" s="55"/>
      <c r="I85" s="55"/>
      <c r="J85" s="55"/>
      <c r="K85" s="376">
        <f t="shared" si="0"/>
        <v>0</v>
      </c>
      <c r="L85" s="58"/>
      <c r="M85" s="390">
        <v>0</v>
      </c>
      <c r="N85" s="377">
        <f>Table12[[#This Row],[Cost per Trip]]*Table12[[#This Row],[% Allocable for the Administration of the Grant]]</f>
        <v>0</v>
      </c>
      <c r="O85" s="228"/>
    </row>
    <row r="86" spans="1:15" x14ac:dyDescent="0.25">
      <c r="A86" s="54"/>
      <c r="B86" s="54"/>
      <c r="C86" s="57"/>
      <c r="D86" s="57"/>
      <c r="E86" s="55"/>
      <c r="F86" s="55"/>
      <c r="G86" s="55"/>
      <c r="H86" s="55"/>
      <c r="I86" s="55"/>
      <c r="J86" s="55"/>
      <c r="K86" s="376">
        <f t="shared" si="0"/>
        <v>0</v>
      </c>
      <c r="L86" s="58"/>
      <c r="M86" s="390">
        <v>0</v>
      </c>
      <c r="N86" s="377">
        <f>Table12[[#This Row],[Cost per Trip]]*Table12[[#This Row],[% Allocable for the Administration of the Grant]]</f>
        <v>0</v>
      </c>
      <c r="O86" s="228"/>
    </row>
    <row r="87" spans="1:15" x14ac:dyDescent="0.25">
      <c r="A87" s="54"/>
      <c r="B87" s="54"/>
      <c r="C87" s="57"/>
      <c r="D87" s="57"/>
      <c r="E87" s="55"/>
      <c r="F87" s="55"/>
      <c r="G87" s="55"/>
      <c r="H87" s="55"/>
      <c r="I87" s="55"/>
      <c r="J87" s="55"/>
      <c r="K87" s="376">
        <f t="shared" si="0"/>
        <v>0</v>
      </c>
      <c r="L87" s="58"/>
      <c r="M87" s="390">
        <v>0</v>
      </c>
      <c r="N87" s="377">
        <f>Table12[[#This Row],[Cost per Trip]]*Table12[[#This Row],[% Allocable for the Administration of the Grant]]</f>
        <v>0</v>
      </c>
      <c r="O87" s="228"/>
    </row>
    <row r="88" spans="1:15" x14ac:dyDescent="0.25">
      <c r="A88" s="54"/>
      <c r="B88" s="54"/>
      <c r="C88" s="57"/>
      <c r="D88" s="57"/>
      <c r="E88" s="55"/>
      <c r="F88" s="55"/>
      <c r="G88" s="55"/>
      <c r="H88" s="55"/>
      <c r="I88" s="55"/>
      <c r="J88" s="55"/>
      <c r="K88" s="376">
        <f t="shared" si="0"/>
        <v>0</v>
      </c>
      <c r="L88" s="58"/>
      <c r="M88" s="390">
        <v>0</v>
      </c>
      <c r="N88" s="377">
        <f>Table12[[#This Row],[Cost per Trip]]*Table12[[#This Row],[% Allocable for the Administration of the Grant]]</f>
        <v>0</v>
      </c>
      <c r="O88" s="228"/>
    </row>
    <row r="89" spans="1:15" x14ac:dyDescent="0.25">
      <c r="A89" s="54"/>
      <c r="B89" s="54"/>
      <c r="C89" s="57"/>
      <c r="D89" s="57"/>
      <c r="E89" s="55"/>
      <c r="F89" s="55"/>
      <c r="G89" s="55"/>
      <c r="H89" s="55"/>
      <c r="I89" s="55"/>
      <c r="J89" s="55"/>
      <c r="K89" s="376">
        <f t="shared" si="0"/>
        <v>0</v>
      </c>
      <c r="L89" s="58"/>
      <c r="M89" s="390">
        <v>0</v>
      </c>
      <c r="N89" s="377">
        <f>Table12[[#This Row],[Cost per Trip]]*Table12[[#This Row],[% Allocable for the Administration of the Grant]]</f>
        <v>0</v>
      </c>
      <c r="O89" s="228"/>
    </row>
    <row r="90" spans="1:15" x14ac:dyDescent="0.25">
      <c r="A90" s="54"/>
      <c r="B90" s="54"/>
      <c r="C90" s="57"/>
      <c r="D90" s="57"/>
      <c r="E90" s="55"/>
      <c r="F90" s="55"/>
      <c r="G90" s="55"/>
      <c r="H90" s="55"/>
      <c r="I90" s="55"/>
      <c r="J90" s="55"/>
      <c r="K90" s="376">
        <f t="shared" si="0"/>
        <v>0</v>
      </c>
      <c r="L90" s="58"/>
      <c r="M90" s="390">
        <v>0</v>
      </c>
      <c r="N90" s="377">
        <f>Table12[[#This Row],[Cost per Trip]]*Table12[[#This Row],[% Allocable for the Administration of the Grant]]</f>
        <v>0</v>
      </c>
      <c r="O90" s="228"/>
    </row>
    <row r="91" spans="1:15" x14ac:dyDescent="0.25">
      <c r="A91" s="54"/>
      <c r="B91" s="54"/>
      <c r="C91" s="57"/>
      <c r="D91" s="57"/>
      <c r="E91" s="55"/>
      <c r="F91" s="55"/>
      <c r="G91" s="55"/>
      <c r="H91" s="55"/>
      <c r="I91" s="55"/>
      <c r="J91" s="55"/>
      <c r="K91" s="376">
        <f t="shared" si="0"/>
        <v>0</v>
      </c>
      <c r="L91" s="58"/>
      <c r="M91" s="390">
        <v>0</v>
      </c>
      <c r="N91" s="377">
        <f>Table12[[#This Row],[Cost per Trip]]*Table12[[#This Row],[% Allocable for the Administration of the Grant]]</f>
        <v>0</v>
      </c>
      <c r="O91" s="228"/>
    </row>
    <row r="92" spans="1:15" x14ac:dyDescent="0.25">
      <c r="A92" s="54"/>
      <c r="B92" s="54"/>
      <c r="C92" s="57"/>
      <c r="D92" s="57"/>
      <c r="E92" s="55"/>
      <c r="F92" s="55"/>
      <c r="G92" s="55"/>
      <c r="H92" s="55"/>
      <c r="I92" s="55"/>
      <c r="J92" s="55"/>
      <c r="K92" s="376">
        <f t="shared" si="0"/>
        <v>0</v>
      </c>
      <c r="L92" s="58"/>
      <c r="M92" s="390">
        <v>0</v>
      </c>
      <c r="N92" s="377">
        <f>Table12[[#This Row],[Cost per Trip]]*Table12[[#This Row],[% Allocable for the Administration of the Grant]]</f>
        <v>0</v>
      </c>
      <c r="O92" s="228"/>
    </row>
    <row r="93" spans="1:15" x14ac:dyDescent="0.25">
      <c r="A93" s="54"/>
      <c r="B93" s="54"/>
      <c r="C93" s="57"/>
      <c r="D93" s="57"/>
      <c r="E93" s="55"/>
      <c r="F93" s="55"/>
      <c r="G93" s="55"/>
      <c r="H93" s="55"/>
      <c r="I93" s="55"/>
      <c r="J93" s="55"/>
      <c r="K93" s="376">
        <f t="shared" si="0"/>
        <v>0</v>
      </c>
      <c r="L93" s="58"/>
      <c r="M93" s="390">
        <v>0</v>
      </c>
      <c r="N93" s="377">
        <f>Table12[[#This Row],[Cost per Trip]]*Table12[[#This Row],[% Allocable for the Administration of the Grant]]</f>
        <v>0</v>
      </c>
      <c r="O93" s="228"/>
    </row>
    <row r="94" spans="1:15" x14ac:dyDescent="0.25">
      <c r="A94" s="54"/>
      <c r="B94" s="54"/>
      <c r="C94" s="57"/>
      <c r="D94" s="57"/>
      <c r="E94" s="55"/>
      <c r="F94" s="55"/>
      <c r="G94" s="55"/>
      <c r="H94" s="55"/>
      <c r="I94" s="55"/>
      <c r="J94" s="55"/>
      <c r="K94" s="376">
        <f t="shared" si="0"/>
        <v>0</v>
      </c>
      <c r="L94" s="58"/>
      <c r="M94" s="390">
        <v>0</v>
      </c>
      <c r="N94" s="377">
        <f>Table12[[#This Row],[Cost per Trip]]*Table12[[#This Row],[% Allocable for the Administration of the Grant]]</f>
        <v>0</v>
      </c>
      <c r="O94" s="228"/>
    </row>
    <row r="95" spans="1:15" x14ac:dyDescent="0.25">
      <c r="A95" s="54"/>
      <c r="B95" s="54"/>
      <c r="C95" s="57"/>
      <c r="D95" s="57"/>
      <c r="E95" s="55"/>
      <c r="F95" s="55"/>
      <c r="G95" s="55"/>
      <c r="H95" s="55"/>
      <c r="I95" s="55"/>
      <c r="J95" s="55"/>
      <c r="K95" s="376">
        <f t="shared" si="0"/>
        <v>0</v>
      </c>
      <c r="L95" s="58"/>
      <c r="M95" s="390">
        <v>0</v>
      </c>
      <c r="N95" s="377">
        <f>Table12[[#This Row],[Cost per Trip]]*Table12[[#This Row],[% Allocable for the Administration of the Grant]]</f>
        <v>0</v>
      </c>
      <c r="O95" s="228"/>
    </row>
    <row r="96" spans="1:15" x14ac:dyDescent="0.25">
      <c r="A96" s="54"/>
      <c r="B96" s="54"/>
      <c r="C96" s="57"/>
      <c r="D96" s="57"/>
      <c r="E96" s="55"/>
      <c r="F96" s="55"/>
      <c r="G96" s="55"/>
      <c r="H96" s="55"/>
      <c r="I96" s="55"/>
      <c r="J96" s="55"/>
      <c r="K96" s="376">
        <f t="shared" si="0"/>
        <v>0</v>
      </c>
      <c r="L96" s="58"/>
      <c r="M96" s="390">
        <v>0</v>
      </c>
      <c r="N96" s="377">
        <f>Table12[[#This Row],[Cost per Trip]]*Table12[[#This Row],[% Allocable for the Administration of the Grant]]</f>
        <v>0</v>
      </c>
      <c r="O96" s="228"/>
    </row>
    <row r="97" spans="1:15" x14ac:dyDescent="0.25">
      <c r="A97" s="54"/>
      <c r="B97" s="54"/>
      <c r="C97" s="57"/>
      <c r="D97" s="57"/>
      <c r="E97" s="55"/>
      <c r="F97" s="55"/>
      <c r="G97" s="55"/>
      <c r="H97" s="55"/>
      <c r="I97" s="55"/>
      <c r="J97" s="55"/>
      <c r="K97" s="376">
        <f t="shared" si="0"/>
        <v>0</v>
      </c>
      <c r="L97" s="58"/>
      <c r="M97" s="390">
        <v>0</v>
      </c>
      <c r="N97" s="377">
        <f>Table12[[#This Row],[Cost per Trip]]*Table12[[#This Row],[% Allocable for the Administration of the Grant]]</f>
        <v>0</v>
      </c>
      <c r="O97" s="228"/>
    </row>
    <row r="98" spans="1:15" x14ac:dyDescent="0.25">
      <c r="A98" s="54"/>
      <c r="B98" s="54"/>
      <c r="C98" s="57"/>
      <c r="D98" s="57"/>
      <c r="E98" s="55"/>
      <c r="F98" s="55"/>
      <c r="G98" s="55"/>
      <c r="H98" s="55"/>
      <c r="I98" s="55"/>
      <c r="J98" s="55"/>
      <c r="K98" s="376">
        <f t="shared" si="0"/>
        <v>0</v>
      </c>
      <c r="L98" s="58"/>
      <c r="M98" s="390">
        <v>0</v>
      </c>
      <c r="N98" s="377">
        <f>Table12[[#This Row],[Cost per Trip]]*Table12[[#This Row],[% Allocable for the Administration of the Grant]]</f>
        <v>0</v>
      </c>
      <c r="O98" s="228"/>
    </row>
    <row r="99" spans="1:15" x14ac:dyDescent="0.25">
      <c r="A99" s="54"/>
      <c r="B99" s="54"/>
      <c r="C99" s="57"/>
      <c r="D99" s="57"/>
      <c r="E99" s="55"/>
      <c r="F99" s="55"/>
      <c r="G99" s="55"/>
      <c r="H99" s="55"/>
      <c r="I99" s="55"/>
      <c r="J99" s="55"/>
      <c r="K99" s="376">
        <f t="shared" si="0"/>
        <v>0</v>
      </c>
      <c r="L99" s="58"/>
      <c r="M99" s="390">
        <v>0</v>
      </c>
      <c r="N99" s="377">
        <f>Table12[[#This Row],[Cost per Trip]]*Table12[[#This Row],[% Allocable for the Administration of the Grant]]</f>
        <v>0</v>
      </c>
      <c r="O99" s="228"/>
    </row>
    <row r="100" spans="1:15" x14ac:dyDescent="0.25">
      <c r="A100" s="54"/>
      <c r="B100" s="54"/>
      <c r="C100" s="57"/>
      <c r="D100" s="57"/>
      <c r="E100" s="55"/>
      <c r="F100" s="55"/>
      <c r="G100" s="55"/>
      <c r="H100" s="55"/>
      <c r="I100" s="55"/>
      <c r="J100" s="55"/>
      <c r="K100" s="376">
        <f t="shared" si="0"/>
        <v>0</v>
      </c>
      <c r="L100" s="58"/>
      <c r="M100" s="390">
        <v>0</v>
      </c>
      <c r="N100" s="377">
        <f>Table12[[#This Row],[Cost per Trip]]*Table12[[#This Row],[% Allocable for the Administration of the Grant]]</f>
        <v>0</v>
      </c>
      <c r="O100" s="228"/>
    </row>
    <row r="101" spans="1:15" x14ac:dyDescent="0.25">
      <c r="A101" s="54"/>
      <c r="B101" s="54"/>
      <c r="C101" s="57"/>
      <c r="D101" s="57"/>
      <c r="E101" s="55"/>
      <c r="F101" s="55"/>
      <c r="G101" s="55"/>
      <c r="H101" s="55"/>
      <c r="I101" s="55"/>
      <c r="J101" s="55"/>
      <c r="K101" s="376">
        <f t="shared" si="0"/>
        <v>0</v>
      </c>
      <c r="L101" s="58"/>
      <c r="M101" s="390">
        <v>0</v>
      </c>
      <c r="N101" s="377">
        <f>Table12[[#This Row],[Cost per Trip]]*Table12[[#This Row],[% Allocable for the Administration of the Grant]]</f>
        <v>0</v>
      </c>
      <c r="O101" s="228"/>
    </row>
    <row r="102" spans="1:15" x14ac:dyDescent="0.25">
      <c r="A102" s="54"/>
      <c r="B102" s="54"/>
      <c r="C102" s="57"/>
      <c r="D102" s="57"/>
      <c r="E102" s="55"/>
      <c r="F102" s="55"/>
      <c r="G102" s="55"/>
      <c r="H102" s="55"/>
      <c r="I102" s="55"/>
      <c r="J102" s="55"/>
      <c r="K102" s="376">
        <f t="shared" si="0"/>
        <v>0</v>
      </c>
      <c r="L102" s="58"/>
      <c r="M102" s="390">
        <v>0</v>
      </c>
      <c r="N102" s="377">
        <f>Table12[[#This Row],[Cost per Trip]]*Table12[[#This Row],[% Allocable for the Administration of the Grant]]</f>
        <v>0</v>
      </c>
      <c r="O102" s="228"/>
    </row>
    <row r="103" spans="1:15" x14ac:dyDescent="0.25">
      <c r="A103" s="54"/>
      <c r="B103" s="54"/>
      <c r="C103" s="57"/>
      <c r="D103" s="57"/>
      <c r="E103" s="55"/>
      <c r="F103" s="55"/>
      <c r="G103" s="55"/>
      <c r="H103" s="55"/>
      <c r="I103" s="55"/>
      <c r="J103" s="55"/>
      <c r="K103" s="376">
        <f t="shared" si="0"/>
        <v>0</v>
      </c>
      <c r="L103" s="58"/>
      <c r="M103" s="390">
        <v>0</v>
      </c>
      <c r="N103" s="377">
        <f>Table12[[#This Row],[Cost per Trip]]*Table12[[#This Row],[% Allocable for the Administration of the Grant]]</f>
        <v>0</v>
      </c>
      <c r="O103" s="228"/>
    </row>
    <row r="104" spans="1:15" x14ac:dyDescent="0.25">
      <c r="A104" s="54"/>
      <c r="B104" s="54"/>
      <c r="C104" s="57"/>
      <c r="D104" s="57"/>
      <c r="E104" s="55"/>
      <c r="F104" s="55"/>
      <c r="G104" s="55"/>
      <c r="H104" s="55"/>
      <c r="I104" s="55"/>
      <c r="J104" s="55"/>
      <c r="K104" s="376">
        <f t="shared" si="0"/>
        <v>0</v>
      </c>
      <c r="L104" s="58"/>
      <c r="M104" s="390">
        <v>0</v>
      </c>
      <c r="N104" s="377">
        <f>Table12[[#This Row],[Cost per Trip]]*Table12[[#This Row],[% Allocable for the Administration of the Grant]]</f>
        <v>0</v>
      </c>
      <c r="O104" s="228"/>
    </row>
    <row r="105" spans="1:15" x14ac:dyDescent="0.25">
      <c r="A105" s="54"/>
      <c r="B105" s="54"/>
      <c r="C105" s="57"/>
      <c r="D105" s="57"/>
      <c r="E105" s="55"/>
      <c r="F105" s="55"/>
      <c r="G105" s="55"/>
      <c r="H105" s="55"/>
      <c r="I105" s="55"/>
      <c r="J105" s="55"/>
      <c r="K105" s="376">
        <f t="shared" si="0"/>
        <v>0</v>
      </c>
      <c r="L105" s="58"/>
      <c r="M105" s="390">
        <v>0</v>
      </c>
      <c r="N105" s="377">
        <f>Table12[[#This Row],[Cost per Trip]]*Table12[[#This Row],[% Allocable for the Administration of the Grant]]</f>
        <v>0</v>
      </c>
      <c r="O105" s="228"/>
    </row>
    <row r="106" spans="1:15" x14ac:dyDescent="0.25">
      <c r="A106" s="54"/>
      <c r="B106" s="54"/>
      <c r="C106" s="57"/>
      <c r="D106" s="57"/>
      <c r="E106" s="55"/>
      <c r="F106" s="55"/>
      <c r="G106" s="55"/>
      <c r="H106" s="55"/>
      <c r="I106" s="55"/>
      <c r="J106" s="55"/>
      <c r="K106" s="376">
        <f t="shared" si="0"/>
        <v>0</v>
      </c>
      <c r="L106" s="58"/>
      <c r="M106" s="390">
        <v>0</v>
      </c>
      <c r="N106" s="377">
        <f>Table12[[#This Row],[Cost per Trip]]*Table12[[#This Row],[% Allocable for the Administration of the Grant]]</f>
        <v>0</v>
      </c>
      <c r="O106" s="228"/>
    </row>
    <row r="107" spans="1:15" x14ac:dyDescent="0.25">
      <c r="A107" s="54"/>
      <c r="B107" s="54"/>
      <c r="C107" s="57"/>
      <c r="D107" s="57"/>
      <c r="E107" s="55"/>
      <c r="F107" s="55"/>
      <c r="G107" s="55"/>
      <c r="H107" s="55"/>
      <c r="I107" s="55"/>
      <c r="J107" s="55"/>
      <c r="K107" s="376">
        <f t="shared" si="0"/>
        <v>0</v>
      </c>
      <c r="L107" s="58"/>
      <c r="M107" s="390">
        <v>0</v>
      </c>
      <c r="N107" s="377">
        <f>Table12[[#This Row],[Cost per Trip]]*Table12[[#This Row],[% Allocable for the Administration of the Grant]]</f>
        <v>0</v>
      </c>
      <c r="O107" s="228"/>
    </row>
    <row r="108" spans="1:15" x14ac:dyDescent="0.25">
      <c r="A108" s="54"/>
      <c r="B108" s="54"/>
      <c r="C108" s="57"/>
      <c r="D108" s="57"/>
      <c r="E108" s="55"/>
      <c r="F108" s="55"/>
      <c r="G108" s="55"/>
      <c r="H108" s="55"/>
      <c r="I108" s="55"/>
      <c r="J108" s="55"/>
      <c r="K108" s="376">
        <f t="shared" si="0"/>
        <v>0</v>
      </c>
      <c r="L108" s="58"/>
      <c r="M108" s="390">
        <v>0</v>
      </c>
      <c r="N108" s="377">
        <f>Table12[[#This Row],[Cost per Trip]]*Table12[[#This Row],[% Allocable for the Administration of the Grant]]</f>
        <v>0</v>
      </c>
      <c r="O108" s="228"/>
    </row>
    <row r="109" spans="1:15" x14ac:dyDescent="0.25">
      <c r="A109" s="54"/>
      <c r="B109" s="54"/>
      <c r="C109" s="57"/>
      <c r="D109" s="57"/>
      <c r="E109" s="55"/>
      <c r="F109" s="55"/>
      <c r="G109" s="55"/>
      <c r="H109" s="55"/>
      <c r="I109" s="55"/>
      <c r="J109" s="55"/>
      <c r="K109" s="376">
        <f t="shared" si="0"/>
        <v>0</v>
      </c>
      <c r="L109" s="58"/>
      <c r="M109" s="390">
        <v>0</v>
      </c>
      <c r="N109" s="377">
        <f>Table12[[#This Row],[Cost per Trip]]*Table12[[#This Row],[% Allocable for the Administration of the Grant]]</f>
        <v>0</v>
      </c>
      <c r="O109" s="228"/>
    </row>
    <row r="110" spans="1:15" x14ac:dyDescent="0.25">
      <c r="A110" s="54"/>
      <c r="B110" s="54"/>
      <c r="C110" s="57"/>
      <c r="D110" s="57"/>
      <c r="E110" s="55"/>
      <c r="F110" s="55"/>
      <c r="G110" s="55"/>
      <c r="H110" s="55"/>
      <c r="I110" s="55"/>
      <c r="J110" s="55"/>
      <c r="K110" s="376">
        <f t="shared" si="0"/>
        <v>0</v>
      </c>
      <c r="L110" s="58"/>
      <c r="M110" s="390">
        <v>0</v>
      </c>
      <c r="N110" s="377">
        <f>Table12[[#This Row],[Cost per Trip]]*Table12[[#This Row],[% Allocable for the Administration of the Grant]]</f>
        <v>0</v>
      </c>
      <c r="O110" s="228"/>
    </row>
    <row r="111" spans="1:15" x14ac:dyDescent="0.25">
      <c r="A111" s="54"/>
      <c r="B111" s="54"/>
      <c r="C111" s="57"/>
      <c r="D111" s="57"/>
      <c r="E111" s="55"/>
      <c r="F111" s="55"/>
      <c r="G111" s="55"/>
      <c r="H111" s="55"/>
      <c r="I111" s="55"/>
      <c r="J111" s="55"/>
      <c r="K111" s="376">
        <f t="shared" si="0"/>
        <v>0</v>
      </c>
      <c r="L111" s="58"/>
      <c r="M111" s="390">
        <v>0</v>
      </c>
      <c r="N111" s="377">
        <f>Table12[[#This Row],[Cost per Trip]]*Table12[[#This Row],[% Allocable for the Administration of the Grant]]</f>
        <v>0</v>
      </c>
      <c r="O111" s="228"/>
    </row>
    <row r="112" spans="1:15" x14ac:dyDescent="0.25">
      <c r="A112" s="54"/>
      <c r="B112" s="54"/>
      <c r="C112" s="57"/>
      <c r="D112" s="57"/>
      <c r="E112" s="55"/>
      <c r="F112" s="55"/>
      <c r="G112" s="55"/>
      <c r="H112" s="55"/>
      <c r="I112" s="55"/>
      <c r="J112" s="55"/>
      <c r="K112" s="376">
        <f t="shared" si="0"/>
        <v>0</v>
      </c>
      <c r="L112" s="58"/>
      <c r="M112" s="390">
        <v>0</v>
      </c>
      <c r="N112" s="377">
        <f>Table12[[#This Row],[Cost per Trip]]*Table12[[#This Row],[% Allocable for the Administration of the Grant]]</f>
        <v>0</v>
      </c>
      <c r="O112" s="228"/>
    </row>
    <row r="113" spans="1:15" x14ac:dyDescent="0.25">
      <c r="A113" s="54"/>
      <c r="B113" s="54"/>
      <c r="C113" s="57"/>
      <c r="D113" s="57"/>
      <c r="E113" s="55"/>
      <c r="F113" s="55"/>
      <c r="G113" s="55"/>
      <c r="H113" s="55"/>
      <c r="I113" s="55"/>
      <c r="J113" s="55"/>
      <c r="K113" s="376">
        <f t="shared" si="0"/>
        <v>0</v>
      </c>
      <c r="L113" s="58"/>
      <c r="M113" s="390">
        <v>0</v>
      </c>
      <c r="N113" s="377">
        <f>Table12[[#This Row],[Cost per Trip]]*Table12[[#This Row],[% Allocable for the Administration of the Grant]]</f>
        <v>0</v>
      </c>
      <c r="O113" s="228"/>
    </row>
    <row r="114" spans="1:15" x14ac:dyDescent="0.25">
      <c r="A114" s="54"/>
      <c r="B114" s="54"/>
      <c r="C114" s="57"/>
      <c r="D114" s="57"/>
      <c r="E114" s="55"/>
      <c r="F114" s="55"/>
      <c r="G114" s="55"/>
      <c r="H114" s="55"/>
      <c r="I114" s="55"/>
      <c r="J114" s="55"/>
      <c r="K114" s="376">
        <f t="shared" si="0"/>
        <v>0</v>
      </c>
      <c r="L114" s="58"/>
      <c r="M114" s="390">
        <v>0</v>
      </c>
      <c r="N114" s="377">
        <f>Table12[[#This Row],[Cost per Trip]]*Table12[[#This Row],[% Allocable for the Administration of the Grant]]</f>
        <v>0</v>
      </c>
      <c r="O114" s="228"/>
    </row>
    <row r="115" spans="1:15" x14ac:dyDescent="0.25">
      <c r="A115" s="54"/>
      <c r="B115" s="54"/>
      <c r="C115" s="57"/>
      <c r="D115" s="57"/>
      <c r="E115" s="55"/>
      <c r="F115" s="55"/>
      <c r="G115" s="55"/>
      <c r="H115" s="55"/>
      <c r="I115" s="55"/>
      <c r="J115" s="55"/>
      <c r="K115" s="376">
        <f t="shared" si="0"/>
        <v>0</v>
      </c>
      <c r="L115" s="58"/>
      <c r="M115" s="390">
        <v>0</v>
      </c>
      <c r="N115" s="377">
        <f>Table12[[#This Row],[Cost per Trip]]*Table12[[#This Row],[% Allocable for the Administration of the Grant]]</f>
        <v>0</v>
      </c>
      <c r="O115" s="228"/>
    </row>
    <row r="116" spans="1:15" x14ac:dyDescent="0.25">
      <c r="A116" s="54"/>
      <c r="B116" s="54"/>
      <c r="C116" s="57"/>
      <c r="D116" s="57"/>
      <c r="E116" s="55"/>
      <c r="F116" s="55"/>
      <c r="G116" s="55"/>
      <c r="H116" s="55"/>
      <c r="I116" s="55"/>
      <c r="J116" s="55"/>
      <c r="K116" s="376">
        <f t="shared" si="0"/>
        <v>0</v>
      </c>
      <c r="L116" s="58"/>
      <c r="M116" s="390">
        <v>0</v>
      </c>
      <c r="N116" s="377">
        <f>Table12[[#This Row],[Cost per Trip]]*Table12[[#This Row],[% Allocable for the Administration of the Grant]]</f>
        <v>0</v>
      </c>
      <c r="O116" s="228"/>
    </row>
    <row r="117" spans="1:15" x14ac:dyDescent="0.25">
      <c r="A117" s="54"/>
      <c r="B117" s="54"/>
      <c r="C117" s="57"/>
      <c r="D117" s="57"/>
      <c r="E117" s="55"/>
      <c r="F117" s="55"/>
      <c r="G117" s="55"/>
      <c r="H117" s="55"/>
      <c r="I117" s="55"/>
      <c r="J117" s="55"/>
      <c r="K117" s="376">
        <f t="shared" si="0"/>
        <v>0</v>
      </c>
      <c r="L117" s="58"/>
      <c r="M117" s="390">
        <v>0</v>
      </c>
      <c r="N117" s="377">
        <f>Table12[[#This Row],[Cost per Trip]]*Table12[[#This Row],[% Allocable for the Administration of the Grant]]</f>
        <v>0</v>
      </c>
      <c r="O117" s="228"/>
    </row>
    <row r="118" spans="1:15" x14ac:dyDescent="0.25">
      <c r="A118" s="54"/>
      <c r="B118" s="54"/>
      <c r="C118" s="57"/>
      <c r="D118" s="57"/>
      <c r="E118" s="55"/>
      <c r="F118" s="55"/>
      <c r="G118" s="55"/>
      <c r="H118" s="55"/>
      <c r="I118" s="55"/>
      <c r="J118" s="55"/>
      <c r="K118" s="376">
        <f t="shared" si="0"/>
        <v>0</v>
      </c>
      <c r="L118" s="58"/>
      <c r="M118" s="390">
        <v>0</v>
      </c>
      <c r="N118" s="377">
        <f>Table12[[#This Row],[Cost per Trip]]*Table12[[#This Row],[% Allocable for the Administration of the Grant]]</f>
        <v>0</v>
      </c>
      <c r="O118" s="228"/>
    </row>
    <row r="119" spans="1:15" x14ac:dyDescent="0.25">
      <c r="A119" s="54"/>
      <c r="B119" s="54"/>
      <c r="C119" s="57"/>
      <c r="D119" s="57"/>
      <c r="E119" s="55"/>
      <c r="F119" s="55"/>
      <c r="G119" s="55"/>
      <c r="H119" s="55"/>
      <c r="I119" s="55"/>
      <c r="J119" s="55"/>
      <c r="K119" s="376">
        <f t="shared" si="0"/>
        <v>0</v>
      </c>
      <c r="L119" s="58"/>
      <c r="M119" s="390">
        <v>0</v>
      </c>
      <c r="N119" s="377">
        <f>Table12[[#This Row],[Cost per Trip]]*Table12[[#This Row],[% Allocable for the Administration of the Grant]]</f>
        <v>0</v>
      </c>
      <c r="O119" s="228"/>
    </row>
    <row r="120" spans="1:15" x14ac:dyDescent="0.25">
      <c r="A120" s="54"/>
      <c r="B120" s="54"/>
      <c r="C120" s="57"/>
      <c r="D120" s="57"/>
      <c r="E120" s="55"/>
      <c r="F120" s="55"/>
      <c r="G120" s="55"/>
      <c r="H120" s="55"/>
      <c r="I120" s="55"/>
      <c r="J120" s="55"/>
      <c r="K120" s="376">
        <f t="shared" si="0"/>
        <v>0</v>
      </c>
      <c r="L120" s="58"/>
      <c r="M120" s="390">
        <v>0</v>
      </c>
      <c r="N120" s="377">
        <f>Table12[[#This Row],[Cost per Trip]]*Table12[[#This Row],[% Allocable for the Administration of the Grant]]</f>
        <v>0</v>
      </c>
      <c r="O120" s="228"/>
    </row>
    <row r="121" spans="1:15" x14ac:dyDescent="0.25">
      <c r="A121" s="54"/>
      <c r="B121" s="54"/>
      <c r="C121" s="57"/>
      <c r="D121" s="57"/>
      <c r="E121" s="55"/>
      <c r="F121" s="55"/>
      <c r="G121" s="55"/>
      <c r="H121" s="55"/>
      <c r="I121" s="55"/>
      <c r="J121" s="55"/>
      <c r="K121" s="376">
        <f t="shared" si="0"/>
        <v>0</v>
      </c>
      <c r="L121" s="58"/>
      <c r="M121" s="390">
        <v>0</v>
      </c>
      <c r="N121" s="377">
        <f>Table12[[#This Row],[Cost per Trip]]*Table12[[#This Row],[% Allocable for the Administration of the Grant]]</f>
        <v>0</v>
      </c>
      <c r="O121" s="228"/>
    </row>
    <row r="122" spans="1:15" x14ac:dyDescent="0.25">
      <c r="A122" s="54"/>
      <c r="B122" s="54"/>
      <c r="C122" s="57"/>
      <c r="D122" s="57"/>
      <c r="E122" s="55"/>
      <c r="F122" s="55"/>
      <c r="G122" s="55"/>
      <c r="H122" s="55"/>
      <c r="I122" s="55"/>
      <c r="J122" s="55"/>
      <c r="K122" s="376">
        <f t="shared" si="0"/>
        <v>0</v>
      </c>
      <c r="L122" s="58"/>
      <c r="M122" s="390">
        <v>0</v>
      </c>
      <c r="N122" s="377">
        <f>Table12[[#This Row],[Cost per Trip]]*Table12[[#This Row],[% Allocable for the Administration of the Grant]]</f>
        <v>0</v>
      </c>
      <c r="O122" s="228"/>
    </row>
    <row r="123" spans="1:15" x14ac:dyDescent="0.25">
      <c r="A123" s="54"/>
      <c r="B123" s="54"/>
      <c r="C123" s="57"/>
      <c r="D123" s="57"/>
      <c r="E123" s="55"/>
      <c r="F123" s="55"/>
      <c r="G123" s="55"/>
      <c r="H123" s="55"/>
      <c r="I123" s="55"/>
      <c r="J123" s="55"/>
      <c r="K123" s="376">
        <f t="shared" si="0"/>
        <v>0</v>
      </c>
      <c r="L123" s="58"/>
      <c r="M123" s="390">
        <v>0</v>
      </c>
      <c r="N123" s="377">
        <f>Table12[[#This Row],[Cost per Trip]]*Table12[[#This Row],[% Allocable for the Administration of the Grant]]</f>
        <v>0</v>
      </c>
      <c r="O123" s="228"/>
    </row>
    <row r="124" spans="1:15" x14ac:dyDescent="0.25">
      <c r="A124" s="54"/>
      <c r="B124" s="54"/>
      <c r="C124" s="57"/>
      <c r="D124" s="57"/>
      <c r="E124" s="55"/>
      <c r="F124" s="55"/>
      <c r="G124" s="55"/>
      <c r="H124" s="55"/>
      <c r="I124" s="55"/>
      <c r="J124" s="55"/>
      <c r="K124" s="376">
        <f t="shared" si="0"/>
        <v>0</v>
      </c>
      <c r="L124" s="58"/>
      <c r="M124" s="390">
        <v>0</v>
      </c>
      <c r="N124" s="377">
        <f>Table12[[#This Row],[Cost per Trip]]*Table12[[#This Row],[% Allocable for the Administration of the Grant]]</f>
        <v>0</v>
      </c>
      <c r="O124" s="228"/>
    </row>
    <row r="125" spans="1:15" x14ac:dyDescent="0.25">
      <c r="A125" s="54"/>
      <c r="B125" s="54"/>
      <c r="C125" s="57"/>
      <c r="D125" s="57"/>
      <c r="E125" s="55"/>
      <c r="F125" s="55"/>
      <c r="G125" s="55"/>
      <c r="H125" s="55"/>
      <c r="I125" s="55"/>
      <c r="J125" s="55"/>
      <c r="K125" s="376">
        <f t="shared" si="0"/>
        <v>0</v>
      </c>
      <c r="L125" s="58"/>
      <c r="M125" s="390">
        <v>0</v>
      </c>
      <c r="N125" s="377">
        <f>Table12[[#This Row],[Cost per Trip]]*Table12[[#This Row],[% Allocable for the Administration of the Grant]]</f>
        <v>0</v>
      </c>
      <c r="O125" s="228"/>
    </row>
    <row r="126" spans="1:15" x14ac:dyDescent="0.25">
      <c r="A126" s="54"/>
      <c r="B126" s="54"/>
      <c r="C126" s="57"/>
      <c r="D126" s="57"/>
      <c r="E126" s="55"/>
      <c r="F126" s="55"/>
      <c r="G126" s="55"/>
      <c r="H126" s="55"/>
      <c r="I126" s="55"/>
      <c r="J126" s="55"/>
      <c r="K126" s="376">
        <f t="shared" si="0"/>
        <v>0</v>
      </c>
      <c r="L126" s="58"/>
      <c r="M126" s="390">
        <v>0</v>
      </c>
      <c r="N126" s="377">
        <f>Table12[[#This Row],[Cost per Trip]]*Table12[[#This Row],[% Allocable for the Administration of the Grant]]</f>
        <v>0</v>
      </c>
      <c r="O126" s="228"/>
    </row>
    <row r="127" spans="1:15" x14ac:dyDescent="0.25">
      <c r="A127" s="54"/>
      <c r="B127" s="54"/>
      <c r="C127" s="57"/>
      <c r="D127" s="57"/>
      <c r="E127" s="55"/>
      <c r="F127" s="55"/>
      <c r="G127" s="55"/>
      <c r="H127" s="55"/>
      <c r="I127" s="55"/>
      <c r="J127" s="55"/>
      <c r="K127" s="376">
        <f t="shared" si="0"/>
        <v>0</v>
      </c>
      <c r="L127" s="58"/>
      <c r="M127" s="390">
        <v>0</v>
      </c>
      <c r="N127" s="377">
        <f>Table12[[#This Row],[Cost per Trip]]*Table12[[#This Row],[% Allocable for the Administration of the Grant]]</f>
        <v>0</v>
      </c>
      <c r="O127" s="228"/>
    </row>
    <row r="128" spans="1:15" x14ac:dyDescent="0.25">
      <c r="A128" s="54"/>
      <c r="B128" s="54"/>
      <c r="C128" s="57"/>
      <c r="D128" s="57"/>
      <c r="E128" s="55"/>
      <c r="F128" s="55"/>
      <c r="G128" s="55"/>
      <c r="H128" s="55"/>
      <c r="I128" s="55"/>
      <c r="J128" s="55"/>
      <c r="K128" s="376">
        <f t="shared" si="0"/>
        <v>0</v>
      </c>
      <c r="L128" s="58"/>
      <c r="M128" s="390">
        <v>0</v>
      </c>
      <c r="N128" s="377">
        <f>Table12[[#This Row],[Cost per Trip]]*Table12[[#This Row],[% Allocable for the Administration of the Grant]]</f>
        <v>0</v>
      </c>
      <c r="O128" s="228"/>
    </row>
    <row r="129" spans="1:15" x14ac:dyDescent="0.25">
      <c r="A129" s="54"/>
      <c r="B129" s="54"/>
      <c r="C129" s="57"/>
      <c r="D129" s="57"/>
      <c r="E129" s="55"/>
      <c r="F129" s="55"/>
      <c r="G129" s="55"/>
      <c r="H129" s="55"/>
      <c r="I129" s="55"/>
      <c r="J129" s="55"/>
      <c r="K129" s="376">
        <f t="shared" si="0"/>
        <v>0</v>
      </c>
      <c r="L129" s="58"/>
      <c r="M129" s="390">
        <v>0</v>
      </c>
      <c r="N129" s="377">
        <f>Table12[[#This Row],[Cost per Trip]]*Table12[[#This Row],[% Allocable for the Administration of the Grant]]</f>
        <v>0</v>
      </c>
      <c r="O129" s="228"/>
    </row>
    <row r="130" spans="1:15" x14ac:dyDescent="0.25">
      <c r="A130" s="54"/>
      <c r="B130" s="54"/>
      <c r="C130" s="57"/>
      <c r="D130" s="57"/>
      <c r="E130" s="55"/>
      <c r="F130" s="55"/>
      <c r="G130" s="55"/>
      <c r="H130" s="55"/>
      <c r="I130" s="55"/>
      <c r="J130" s="55"/>
      <c r="K130" s="376">
        <f t="shared" si="0"/>
        <v>0</v>
      </c>
      <c r="L130" s="58"/>
      <c r="M130" s="390">
        <v>0</v>
      </c>
      <c r="N130" s="377">
        <f>Table12[[#This Row],[Cost per Trip]]*Table12[[#This Row],[% Allocable for the Administration of the Grant]]</f>
        <v>0</v>
      </c>
      <c r="O130" s="228"/>
    </row>
    <row r="131" spans="1:15" x14ac:dyDescent="0.25">
      <c r="A131" s="54"/>
      <c r="B131" s="54"/>
      <c r="C131" s="57"/>
      <c r="D131" s="57"/>
      <c r="E131" s="55"/>
      <c r="F131" s="55"/>
      <c r="G131" s="55"/>
      <c r="H131" s="55"/>
      <c r="I131" s="55"/>
      <c r="J131" s="55"/>
      <c r="K131" s="376">
        <f t="shared" si="0"/>
        <v>0</v>
      </c>
      <c r="L131" s="58"/>
      <c r="M131" s="390">
        <v>0</v>
      </c>
      <c r="N131" s="377">
        <f>Table12[[#This Row],[Cost per Trip]]*Table12[[#This Row],[% Allocable for the Administration of the Grant]]</f>
        <v>0</v>
      </c>
      <c r="O131" s="228"/>
    </row>
    <row r="132" spans="1:15" x14ac:dyDescent="0.25">
      <c r="A132" s="54"/>
      <c r="B132" s="54"/>
      <c r="C132" s="57"/>
      <c r="D132" s="57"/>
      <c r="E132" s="55"/>
      <c r="F132" s="55"/>
      <c r="G132" s="55"/>
      <c r="H132" s="55"/>
      <c r="I132" s="55"/>
      <c r="J132" s="55"/>
      <c r="K132" s="376">
        <f t="shared" si="0"/>
        <v>0</v>
      </c>
      <c r="L132" s="58"/>
      <c r="M132" s="390">
        <v>0</v>
      </c>
      <c r="N132" s="377">
        <f>Table12[[#This Row],[Cost per Trip]]*Table12[[#This Row],[% Allocable for the Administration of the Grant]]</f>
        <v>0</v>
      </c>
      <c r="O132" s="228"/>
    </row>
    <row r="133" spans="1:15" x14ac:dyDescent="0.25">
      <c r="A133" s="54"/>
      <c r="B133" s="54"/>
      <c r="C133" s="57"/>
      <c r="D133" s="57"/>
      <c r="E133" s="55"/>
      <c r="F133" s="55"/>
      <c r="G133" s="55"/>
      <c r="H133" s="55"/>
      <c r="I133" s="55"/>
      <c r="J133" s="55"/>
      <c r="K133" s="376">
        <f t="shared" si="0"/>
        <v>0</v>
      </c>
      <c r="L133" s="58"/>
      <c r="M133" s="390">
        <v>0</v>
      </c>
      <c r="N133" s="377">
        <f>Table12[[#This Row],[Cost per Trip]]*Table12[[#This Row],[% Allocable for the Administration of the Grant]]</f>
        <v>0</v>
      </c>
      <c r="O133" s="228"/>
    </row>
    <row r="134" spans="1:15" x14ac:dyDescent="0.25">
      <c r="A134" s="54"/>
      <c r="B134" s="54"/>
      <c r="C134" s="57"/>
      <c r="D134" s="57"/>
      <c r="E134" s="55"/>
      <c r="F134" s="55"/>
      <c r="G134" s="55"/>
      <c r="H134" s="55"/>
      <c r="I134" s="55"/>
      <c r="J134" s="55"/>
      <c r="K134" s="376">
        <f t="shared" si="0"/>
        <v>0</v>
      </c>
      <c r="L134" s="58"/>
      <c r="M134" s="390">
        <v>0</v>
      </c>
      <c r="N134" s="377">
        <f>Table12[[#This Row],[Cost per Trip]]*Table12[[#This Row],[% Allocable for the Administration of the Grant]]</f>
        <v>0</v>
      </c>
      <c r="O134" s="228"/>
    </row>
    <row r="135" spans="1:15" x14ac:dyDescent="0.25">
      <c r="A135" s="54"/>
      <c r="B135" s="54"/>
      <c r="C135" s="57"/>
      <c r="D135" s="57"/>
      <c r="E135" s="55"/>
      <c r="F135" s="55"/>
      <c r="G135" s="55"/>
      <c r="H135" s="55"/>
      <c r="I135" s="55"/>
      <c r="J135" s="55"/>
      <c r="K135" s="376">
        <f t="shared" si="0"/>
        <v>0</v>
      </c>
      <c r="L135" s="58"/>
      <c r="M135" s="390">
        <v>0</v>
      </c>
      <c r="N135" s="377">
        <f>Table12[[#This Row],[Cost per Trip]]*Table12[[#This Row],[% Allocable for the Administration of the Grant]]</f>
        <v>0</v>
      </c>
      <c r="O135" s="228"/>
    </row>
    <row r="136" spans="1:15" x14ac:dyDescent="0.25">
      <c r="A136" s="54"/>
      <c r="B136" s="54"/>
      <c r="C136" s="57"/>
      <c r="D136" s="57"/>
      <c r="E136" s="55"/>
      <c r="F136" s="55"/>
      <c r="G136" s="55"/>
      <c r="H136" s="55"/>
      <c r="I136" s="55"/>
      <c r="J136" s="55"/>
      <c r="K136" s="376">
        <f t="shared" si="0"/>
        <v>0</v>
      </c>
      <c r="L136" s="58"/>
      <c r="M136" s="390">
        <v>0</v>
      </c>
      <c r="N136" s="377">
        <f>Table12[[#This Row],[Cost per Trip]]*Table12[[#This Row],[% Allocable for the Administration of the Grant]]</f>
        <v>0</v>
      </c>
      <c r="O136" s="228"/>
    </row>
    <row r="137" spans="1:15" x14ac:dyDescent="0.25">
      <c r="A137" s="54"/>
      <c r="B137" s="54"/>
      <c r="C137" s="57"/>
      <c r="D137" s="57"/>
      <c r="E137" s="55"/>
      <c r="F137" s="55"/>
      <c r="G137" s="55"/>
      <c r="H137" s="55"/>
      <c r="I137" s="55"/>
      <c r="J137" s="55"/>
      <c r="K137" s="376">
        <f t="shared" si="0"/>
        <v>0</v>
      </c>
      <c r="L137" s="58"/>
      <c r="M137" s="390">
        <v>0</v>
      </c>
      <c r="N137" s="377">
        <f>Table12[[#This Row],[Cost per Trip]]*Table12[[#This Row],[% Allocable for the Administration of the Grant]]</f>
        <v>0</v>
      </c>
      <c r="O137" s="228"/>
    </row>
    <row r="138" spans="1:15" x14ac:dyDescent="0.25">
      <c r="A138" s="54"/>
      <c r="B138" s="54"/>
      <c r="C138" s="57"/>
      <c r="D138" s="57"/>
      <c r="E138" s="55"/>
      <c r="F138" s="55"/>
      <c r="G138" s="55"/>
      <c r="H138" s="55"/>
      <c r="I138" s="55"/>
      <c r="J138" s="55"/>
      <c r="K138" s="376">
        <f t="shared" si="0"/>
        <v>0</v>
      </c>
      <c r="L138" s="58"/>
      <c r="M138" s="390">
        <v>0</v>
      </c>
      <c r="N138" s="377">
        <f>Table12[[#This Row],[Cost per Trip]]*Table12[[#This Row],[% Allocable for the Administration of the Grant]]</f>
        <v>0</v>
      </c>
      <c r="O138" s="228"/>
    </row>
    <row r="139" spans="1:15" x14ac:dyDescent="0.25">
      <c r="A139" s="54"/>
      <c r="B139" s="54"/>
      <c r="C139" s="57"/>
      <c r="D139" s="57"/>
      <c r="E139" s="55"/>
      <c r="F139" s="55"/>
      <c r="G139" s="55"/>
      <c r="H139" s="55"/>
      <c r="I139" s="55"/>
      <c r="J139" s="55"/>
      <c r="K139" s="376">
        <f t="shared" si="0"/>
        <v>0</v>
      </c>
      <c r="L139" s="58"/>
      <c r="M139" s="390">
        <v>0</v>
      </c>
      <c r="N139" s="377">
        <f>Table12[[#This Row],[Cost per Trip]]*Table12[[#This Row],[% Allocable for the Administration of the Grant]]</f>
        <v>0</v>
      </c>
      <c r="O139" s="228"/>
    </row>
    <row r="140" spans="1:15" x14ac:dyDescent="0.25">
      <c r="A140" s="54"/>
      <c r="B140" s="54"/>
      <c r="C140" s="57"/>
      <c r="D140" s="57"/>
      <c r="E140" s="55"/>
      <c r="F140" s="55"/>
      <c r="G140" s="55"/>
      <c r="H140" s="55"/>
      <c r="I140" s="55"/>
      <c r="J140" s="55"/>
      <c r="K140" s="376">
        <f t="shared" si="0"/>
        <v>0</v>
      </c>
      <c r="L140" s="58"/>
      <c r="M140" s="390">
        <v>0</v>
      </c>
      <c r="N140" s="377">
        <f>Table12[[#This Row],[Cost per Trip]]*Table12[[#This Row],[% Allocable for the Administration of the Grant]]</f>
        <v>0</v>
      </c>
      <c r="O140" s="228"/>
    </row>
    <row r="141" spans="1:15" x14ac:dyDescent="0.25">
      <c r="A141" s="54"/>
      <c r="B141" s="54"/>
      <c r="C141" s="57"/>
      <c r="D141" s="57"/>
      <c r="E141" s="55"/>
      <c r="F141" s="55"/>
      <c r="G141" s="55"/>
      <c r="H141" s="55"/>
      <c r="I141" s="55"/>
      <c r="J141" s="55"/>
      <c r="K141" s="376">
        <f t="shared" si="0"/>
        <v>0</v>
      </c>
      <c r="L141" s="58"/>
      <c r="M141" s="390">
        <v>0</v>
      </c>
      <c r="N141" s="377">
        <f>Table12[[#This Row],[Cost per Trip]]*Table12[[#This Row],[% Allocable for the Administration of the Grant]]</f>
        <v>0</v>
      </c>
      <c r="O141" s="228"/>
    </row>
    <row r="142" spans="1:15" x14ac:dyDescent="0.25">
      <c r="A142" s="54"/>
      <c r="B142" s="54"/>
      <c r="C142" s="57"/>
      <c r="D142" s="57"/>
      <c r="E142" s="55"/>
      <c r="F142" s="55"/>
      <c r="G142" s="55"/>
      <c r="H142" s="55"/>
      <c r="I142" s="55"/>
      <c r="J142" s="55"/>
      <c r="K142" s="376">
        <f t="shared" si="0"/>
        <v>0</v>
      </c>
      <c r="L142" s="58"/>
      <c r="M142" s="390">
        <v>0</v>
      </c>
      <c r="N142" s="377">
        <f>Table12[[#This Row],[Cost per Trip]]*Table12[[#This Row],[% Allocable for the Administration of the Grant]]</f>
        <v>0</v>
      </c>
      <c r="O142" s="228"/>
    </row>
    <row r="143" spans="1:15" x14ac:dyDescent="0.25">
      <c r="A143" s="54"/>
      <c r="B143" s="54"/>
      <c r="C143" s="57"/>
      <c r="D143" s="57"/>
      <c r="E143" s="55"/>
      <c r="F143" s="55"/>
      <c r="G143" s="55"/>
      <c r="H143" s="55"/>
      <c r="I143" s="55"/>
      <c r="J143" s="55"/>
      <c r="K143" s="376">
        <f t="shared" si="0"/>
        <v>0</v>
      </c>
      <c r="L143" s="58"/>
      <c r="M143" s="390">
        <v>0</v>
      </c>
      <c r="N143" s="377">
        <f>Table12[[#This Row],[Cost per Trip]]*Table12[[#This Row],[% Allocable for the Administration of the Grant]]</f>
        <v>0</v>
      </c>
      <c r="O143" s="228"/>
    </row>
    <row r="144" spans="1:15" x14ac:dyDescent="0.25">
      <c r="A144" s="54"/>
      <c r="B144" s="54"/>
      <c r="C144" s="57"/>
      <c r="D144" s="57"/>
      <c r="E144" s="55"/>
      <c r="F144" s="55"/>
      <c r="G144" s="55"/>
      <c r="H144" s="55"/>
      <c r="I144" s="55"/>
      <c r="J144" s="55"/>
      <c r="K144" s="376">
        <f t="shared" si="0"/>
        <v>0</v>
      </c>
      <c r="L144" s="58"/>
      <c r="M144" s="390">
        <v>0</v>
      </c>
      <c r="N144" s="377">
        <f>Table12[[#This Row],[Cost per Trip]]*Table12[[#This Row],[% Allocable for the Administration of the Grant]]</f>
        <v>0</v>
      </c>
      <c r="O144" s="228"/>
    </row>
    <row r="145" spans="1:15" x14ac:dyDescent="0.25">
      <c r="A145" s="54"/>
      <c r="B145" s="54"/>
      <c r="C145" s="57"/>
      <c r="D145" s="57"/>
      <c r="E145" s="55"/>
      <c r="F145" s="55"/>
      <c r="G145" s="55"/>
      <c r="H145" s="55"/>
      <c r="I145" s="55"/>
      <c r="J145" s="55"/>
      <c r="K145" s="376">
        <f t="shared" si="0"/>
        <v>0</v>
      </c>
      <c r="L145" s="58"/>
      <c r="M145" s="390">
        <v>0</v>
      </c>
      <c r="N145" s="377">
        <f>Table12[[#This Row],[Cost per Trip]]*Table12[[#This Row],[% Allocable for the Administration of the Grant]]</f>
        <v>0</v>
      </c>
      <c r="O145" s="228"/>
    </row>
    <row r="146" spans="1:15" x14ac:dyDescent="0.25">
      <c r="A146" s="54"/>
      <c r="B146" s="54"/>
      <c r="C146" s="57"/>
      <c r="D146" s="57"/>
      <c r="E146" s="55"/>
      <c r="F146" s="55"/>
      <c r="G146" s="55"/>
      <c r="H146" s="55"/>
      <c r="I146" s="55"/>
      <c r="J146" s="55"/>
      <c r="K146" s="376">
        <f t="shared" si="0"/>
        <v>0</v>
      </c>
      <c r="L146" s="58"/>
      <c r="M146" s="390">
        <v>0</v>
      </c>
      <c r="N146" s="377">
        <f>Table12[[#This Row],[Cost per Trip]]*Table12[[#This Row],[% Allocable for the Administration of the Grant]]</f>
        <v>0</v>
      </c>
      <c r="O146" s="228"/>
    </row>
    <row r="147" spans="1:15" x14ac:dyDescent="0.25">
      <c r="A147" s="54"/>
      <c r="B147" s="54"/>
      <c r="C147" s="57"/>
      <c r="D147" s="57"/>
      <c r="E147" s="55"/>
      <c r="F147" s="55"/>
      <c r="G147" s="55"/>
      <c r="H147" s="55"/>
      <c r="I147" s="55"/>
      <c r="J147" s="55"/>
      <c r="K147" s="376">
        <f t="shared" si="0"/>
        <v>0</v>
      </c>
      <c r="L147" s="58"/>
      <c r="M147" s="390">
        <v>0</v>
      </c>
      <c r="N147" s="377">
        <f>Table12[[#This Row],[Cost per Trip]]*Table12[[#This Row],[% Allocable for the Administration of the Grant]]</f>
        <v>0</v>
      </c>
      <c r="O147" s="228"/>
    </row>
    <row r="148" spans="1:15" x14ac:dyDescent="0.25">
      <c r="A148" s="54"/>
      <c r="B148" s="54"/>
      <c r="C148" s="57"/>
      <c r="D148" s="57"/>
      <c r="E148" s="55"/>
      <c r="F148" s="55"/>
      <c r="G148" s="55"/>
      <c r="H148" s="55"/>
      <c r="I148" s="55"/>
      <c r="J148" s="55"/>
      <c r="K148" s="376">
        <f t="shared" si="0"/>
        <v>0</v>
      </c>
      <c r="L148" s="58"/>
      <c r="M148" s="390">
        <v>0</v>
      </c>
      <c r="N148" s="377">
        <f>Table12[[#This Row],[Cost per Trip]]*Table12[[#This Row],[% Allocable for the Administration of the Grant]]</f>
        <v>0</v>
      </c>
      <c r="O148" s="228"/>
    </row>
    <row r="149" spans="1:15" x14ac:dyDescent="0.25">
      <c r="A149" s="54"/>
      <c r="B149" s="54"/>
      <c r="C149" s="57"/>
      <c r="D149" s="57"/>
      <c r="E149" s="55"/>
      <c r="F149" s="55"/>
      <c r="G149" s="55"/>
      <c r="H149" s="55"/>
      <c r="I149" s="55"/>
      <c r="J149" s="55"/>
      <c r="K149" s="376">
        <f t="shared" si="0"/>
        <v>0</v>
      </c>
      <c r="L149" s="58"/>
      <c r="M149" s="390">
        <v>0</v>
      </c>
      <c r="N149" s="377">
        <f>Table12[[#This Row],[Cost per Trip]]*Table12[[#This Row],[% Allocable for the Administration of the Grant]]</f>
        <v>0</v>
      </c>
      <c r="O149" s="228"/>
    </row>
    <row r="150" spans="1:15" x14ac:dyDescent="0.25">
      <c r="A150" s="54"/>
      <c r="B150" s="54"/>
      <c r="C150" s="57"/>
      <c r="D150" s="57"/>
      <c r="E150" s="55"/>
      <c r="F150" s="55"/>
      <c r="G150" s="55"/>
      <c r="H150" s="55"/>
      <c r="I150" s="55"/>
      <c r="J150" s="55"/>
      <c r="K150" s="376">
        <f t="shared" si="0"/>
        <v>0</v>
      </c>
      <c r="L150" s="58"/>
      <c r="M150" s="390">
        <v>0</v>
      </c>
      <c r="N150" s="377">
        <f>Table12[[#This Row],[Cost per Trip]]*Table12[[#This Row],[% Allocable for the Administration of the Grant]]</f>
        <v>0</v>
      </c>
      <c r="O150" s="228"/>
    </row>
    <row r="151" spans="1:15" x14ac:dyDescent="0.25">
      <c r="A151" s="54"/>
      <c r="B151" s="54"/>
      <c r="C151" s="57"/>
      <c r="D151" s="57"/>
      <c r="E151" s="55"/>
      <c r="F151" s="55"/>
      <c r="G151" s="55"/>
      <c r="H151" s="55"/>
      <c r="I151" s="55"/>
      <c r="J151" s="55"/>
      <c r="K151" s="376">
        <f t="shared" si="0"/>
        <v>0</v>
      </c>
      <c r="L151" s="58"/>
      <c r="M151" s="390">
        <v>0</v>
      </c>
      <c r="N151" s="377">
        <f>Table12[[#This Row],[Cost per Trip]]*Table12[[#This Row],[% Allocable for the Administration of the Grant]]</f>
        <v>0</v>
      </c>
      <c r="O151" s="228"/>
    </row>
    <row r="152" spans="1:15" x14ac:dyDescent="0.25">
      <c r="A152" s="54"/>
      <c r="B152" s="54"/>
      <c r="C152" s="57"/>
      <c r="D152" s="57"/>
      <c r="E152" s="55"/>
      <c r="F152" s="55"/>
      <c r="G152" s="55"/>
      <c r="H152" s="55"/>
      <c r="I152" s="55"/>
      <c r="J152" s="55"/>
      <c r="K152" s="376">
        <f t="shared" si="0"/>
        <v>0</v>
      </c>
      <c r="L152" s="58"/>
      <c r="M152" s="390">
        <v>0</v>
      </c>
      <c r="N152" s="377">
        <f>Table12[[#This Row],[Cost per Trip]]*Table12[[#This Row],[% Allocable for the Administration of the Grant]]</f>
        <v>0</v>
      </c>
      <c r="O152" s="228"/>
    </row>
    <row r="153" spans="1:15" x14ac:dyDescent="0.25">
      <c r="A153" s="54"/>
      <c r="B153" s="54"/>
      <c r="C153" s="57"/>
      <c r="D153" s="57"/>
      <c r="E153" s="55"/>
      <c r="F153" s="55"/>
      <c r="G153" s="55"/>
      <c r="H153" s="55"/>
      <c r="I153" s="55"/>
      <c r="J153" s="55"/>
      <c r="K153" s="376">
        <f t="shared" si="0"/>
        <v>0</v>
      </c>
      <c r="L153" s="58"/>
      <c r="M153" s="390">
        <v>0</v>
      </c>
      <c r="N153" s="377">
        <f>Table12[[#This Row],[Cost per Trip]]*Table12[[#This Row],[% Allocable for the Administration of the Grant]]</f>
        <v>0</v>
      </c>
      <c r="O153" s="228"/>
    </row>
    <row r="154" spans="1:15" x14ac:dyDescent="0.25">
      <c r="A154" s="54"/>
      <c r="B154" s="54"/>
      <c r="C154" s="57"/>
      <c r="D154" s="57"/>
      <c r="E154" s="55"/>
      <c r="F154" s="55"/>
      <c r="G154" s="55"/>
      <c r="H154" s="55"/>
      <c r="I154" s="55"/>
      <c r="J154" s="55"/>
      <c r="K154" s="376">
        <f t="shared" si="0"/>
        <v>0</v>
      </c>
      <c r="L154" s="58"/>
      <c r="M154" s="390">
        <v>0</v>
      </c>
      <c r="N154" s="377">
        <f>Table12[[#This Row],[Cost per Trip]]*Table12[[#This Row],[% Allocable for the Administration of the Grant]]</f>
        <v>0</v>
      </c>
      <c r="O154" s="228"/>
    </row>
    <row r="155" spans="1:15" x14ac:dyDescent="0.25">
      <c r="A155" s="54"/>
      <c r="B155" s="54"/>
      <c r="C155" s="57"/>
      <c r="D155" s="57"/>
      <c r="E155" s="55"/>
      <c r="F155" s="55"/>
      <c r="G155" s="55"/>
      <c r="H155" s="55"/>
      <c r="I155" s="55"/>
      <c r="J155" s="55"/>
      <c r="K155" s="376">
        <f t="shared" si="0"/>
        <v>0</v>
      </c>
      <c r="L155" s="58"/>
      <c r="M155" s="390">
        <v>0</v>
      </c>
      <c r="N155" s="377">
        <f>Table12[[#This Row],[Cost per Trip]]*Table12[[#This Row],[% Allocable for the Administration of the Grant]]</f>
        <v>0</v>
      </c>
      <c r="O155" s="228"/>
    </row>
    <row r="156" spans="1:15" x14ac:dyDescent="0.25">
      <c r="A156" s="54"/>
      <c r="B156" s="54"/>
      <c r="C156" s="57"/>
      <c r="D156" s="57"/>
      <c r="E156" s="55"/>
      <c r="F156" s="55"/>
      <c r="G156" s="55"/>
      <c r="H156" s="55"/>
      <c r="I156" s="55"/>
      <c r="J156" s="55"/>
      <c r="K156" s="376">
        <f t="shared" si="0"/>
        <v>0</v>
      </c>
      <c r="L156" s="58"/>
      <c r="M156" s="390">
        <v>0</v>
      </c>
      <c r="N156" s="377">
        <f>Table12[[#This Row],[Cost per Trip]]*Table12[[#This Row],[% Allocable for the Administration of the Grant]]</f>
        <v>0</v>
      </c>
      <c r="O156" s="228"/>
    </row>
    <row r="157" spans="1:15" x14ac:dyDescent="0.25">
      <c r="A157" s="54"/>
      <c r="B157" s="54"/>
      <c r="C157" s="57"/>
      <c r="D157" s="57"/>
      <c r="E157" s="55"/>
      <c r="F157" s="55"/>
      <c r="G157" s="55"/>
      <c r="H157" s="55"/>
      <c r="I157" s="55"/>
      <c r="J157" s="55"/>
      <c r="K157" s="376">
        <f t="shared" si="0"/>
        <v>0</v>
      </c>
      <c r="L157" s="58"/>
      <c r="M157" s="390">
        <v>0</v>
      </c>
      <c r="N157" s="377">
        <f>Table12[[#This Row],[Cost per Trip]]*Table12[[#This Row],[% Allocable for the Administration of the Grant]]</f>
        <v>0</v>
      </c>
      <c r="O157" s="228"/>
    </row>
    <row r="158" spans="1:15" x14ac:dyDescent="0.25">
      <c r="A158" s="54"/>
      <c r="B158" s="54"/>
      <c r="C158" s="57"/>
      <c r="D158" s="57"/>
      <c r="E158" s="55"/>
      <c r="F158" s="55"/>
      <c r="G158" s="55"/>
      <c r="H158" s="55"/>
      <c r="I158" s="55"/>
      <c r="J158" s="55"/>
      <c r="K158" s="376">
        <f t="shared" si="0"/>
        <v>0</v>
      </c>
      <c r="L158" s="58"/>
      <c r="M158" s="390">
        <v>0</v>
      </c>
      <c r="N158" s="377">
        <f>Table12[[#This Row],[Cost per Trip]]*Table12[[#This Row],[% Allocable for the Administration of the Grant]]</f>
        <v>0</v>
      </c>
      <c r="O158" s="228"/>
    </row>
    <row r="159" spans="1:15" x14ac:dyDescent="0.25">
      <c r="A159" s="54"/>
      <c r="B159" s="54"/>
      <c r="C159" s="57"/>
      <c r="D159" s="57"/>
      <c r="E159" s="55"/>
      <c r="F159" s="55"/>
      <c r="G159" s="55"/>
      <c r="H159" s="55"/>
      <c r="I159" s="55"/>
      <c r="J159" s="55"/>
      <c r="K159" s="376">
        <f t="shared" si="0"/>
        <v>0</v>
      </c>
      <c r="L159" s="58"/>
      <c r="M159" s="390">
        <v>0</v>
      </c>
      <c r="N159" s="377">
        <f>Table12[[#This Row],[Cost per Trip]]*Table12[[#This Row],[% Allocable for the Administration of the Grant]]</f>
        <v>0</v>
      </c>
      <c r="O159" s="228"/>
    </row>
    <row r="160" spans="1:15" x14ac:dyDescent="0.25">
      <c r="A160" s="54"/>
      <c r="B160" s="54"/>
      <c r="C160" s="57"/>
      <c r="D160" s="57"/>
      <c r="E160" s="55"/>
      <c r="F160" s="55"/>
      <c r="G160" s="55"/>
      <c r="H160" s="55"/>
      <c r="I160" s="55"/>
      <c r="J160" s="55"/>
      <c r="K160" s="376">
        <f t="shared" si="0"/>
        <v>0</v>
      </c>
      <c r="L160" s="58"/>
      <c r="M160" s="390">
        <v>0</v>
      </c>
      <c r="N160" s="377">
        <f>Table12[[#This Row],[Cost per Trip]]*Table12[[#This Row],[% Allocable for the Administration of the Grant]]</f>
        <v>0</v>
      </c>
      <c r="O160" s="228"/>
    </row>
    <row r="161" spans="1:15" x14ac:dyDescent="0.25">
      <c r="A161" s="54"/>
      <c r="B161" s="54"/>
      <c r="C161" s="57"/>
      <c r="D161" s="57"/>
      <c r="E161" s="55"/>
      <c r="F161" s="55"/>
      <c r="G161" s="55"/>
      <c r="H161" s="55"/>
      <c r="I161" s="55"/>
      <c r="J161" s="55"/>
      <c r="K161" s="376">
        <f t="shared" si="0"/>
        <v>0</v>
      </c>
      <c r="L161" s="58"/>
      <c r="M161" s="390">
        <v>0</v>
      </c>
      <c r="N161" s="377">
        <f>Table12[[#This Row],[Cost per Trip]]*Table12[[#This Row],[% Allocable for the Administration of the Grant]]</f>
        <v>0</v>
      </c>
      <c r="O161" s="228"/>
    </row>
    <row r="162" spans="1:15" x14ac:dyDescent="0.25">
      <c r="A162" s="54"/>
      <c r="B162" s="54"/>
      <c r="C162" s="57"/>
      <c r="D162" s="57"/>
      <c r="E162" s="55"/>
      <c r="F162" s="55"/>
      <c r="G162" s="55"/>
      <c r="H162" s="55"/>
      <c r="I162" s="55"/>
      <c r="J162" s="55"/>
      <c r="K162" s="376">
        <f t="shared" si="0"/>
        <v>0</v>
      </c>
      <c r="L162" s="58"/>
      <c r="M162" s="390">
        <v>0</v>
      </c>
      <c r="N162" s="377">
        <f>Table12[[#This Row],[Cost per Trip]]*Table12[[#This Row],[% Allocable for the Administration of the Grant]]</f>
        <v>0</v>
      </c>
      <c r="O162" s="228"/>
    </row>
    <row r="163" spans="1:15" x14ac:dyDescent="0.25">
      <c r="A163" s="54"/>
      <c r="B163" s="54"/>
      <c r="C163" s="57"/>
      <c r="D163" s="57"/>
      <c r="E163" s="55"/>
      <c r="F163" s="55"/>
      <c r="G163" s="55"/>
      <c r="H163" s="55"/>
      <c r="I163" s="55"/>
      <c r="J163" s="55"/>
      <c r="K163" s="376">
        <f t="shared" si="0"/>
        <v>0</v>
      </c>
      <c r="L163" s="58"/>
      <c r="M163" s="390">
        <v>0</v>
      </c>
      <c r="N163" s="377">
        <f>Table12[[#This Row],[Cost per Trip]]*Table12[[#This Row],[% Allocable for the Administration of the Grant]]</f>
        <v>0</v>
      </c>
      <c r="O163" s="228"/>
    </row>
    <row r="164" spans="1:15" x14ac:dyDescent="0.25">
      <c r="A164" s="54"/>
      <c r="B164" s="54"/>
      <c r="C164" s="57"/>
      <c r="D164" s="57"/>
      <c r="E164" s="55"/>
      <c r="F164" s="55"/>
      <c r="G164" s="55"/>
      <c r="H164" s="55"/>
      <c r="I164" s="55"/>
      <c r="J164" s="55"/>
      <c r="K164" s="376">
        <f t="shared" si="0"/>
        <v>0</v>
      </c>
      <c r="L164" s="58"/>
      <c r="M164" s="390">
        <v>0</v>
      </c>
      <c r="N164" s="377">
        <f>Table12[[#This Row],[Cost per Trip]]*Table12[[#This Row],[% Allocable for the Administration of the Grant]]</f>
        <v>0</v>
      </c>
      <c r="O164" s="228"/>
    </row>
    <row r="165" spans="1:15" x14ac:dyDescent="0.25">
      <c r="A165" s="54"/>
      <c r="B165" s="54"/>
      <c r="C165" s="57"/>
      <c r="D165" s="57"/>
      <c r="E165" s="55"/>
      <c r="F165" s="55"/>
      <c r="G165" s="55"/>
      <c r="H165" s="55"/>
      <c r="I165" s="55"/>
      <c r="J165" s="55"/>
      <c r="K165" s="376">
        <f t="shared" si="0"/>
        <v>0</v>
      </c>
      <c r="L165" s="58"/>
      <c r="M165" s="390">
        <v>0</v>
      </c>
      <c r="N165" s="377">
        <f>Table12[[#This Row],[Cost per Trip]]*Table12[[#This Row],[% Allocable for the Administration of the Grant]]</f>
        <v>0</v>
      </c>
      <c r="O165" s="228"/>
    </row>
    <row r="166" spans="1:15" x14ac:dyDescent="0.25">
      <c r="A166" s="54"/>
      <c r="B166" s="54"/>
      <c r="C166" s="57"/>
      <c r="D166" s="57"/>
      <c r="E166" s="55"/>
      <c r="F166" s="55"/>
      <c r="G166" s="55"/>
      <c r="H166" s="55"/>
      <c r="I166" s="55"/>
      <c r="J166" s="55"/>
      <c r="K166" s="376">
        <f t="shared" si="0"/>
        <v>0</v>
      </c>
      <c r="L166" s="58"/>
      <c r="M166" s="390">
        <v>0</v>
      </c>
      <c r="N166" s="377">
        <f>Table12[[#This Row],[Cost per Trip]]*Table12[[#This Row],[% Allocable for the Administration of the Grant]]</f>
        <v>0</v>
      </c>
      <c r="O166" s="228"/>
    </row>
    <row r="167" spans="1:15" x14ac:dyDescent="0.25">
      <c r="A167" s="54"/>
      <c r="B167" s="54"/>
      <c r="C167" s="57"/>
      <c r="D167" s="57"/>
      <c r="E167" s="55"/>
      <c r="F167" s="55"/>
      <c r="G167" s="55"/>
      <c r="H167" s="55"/>
      <c r="I167" s="55"/>
      <c r="J167" s="55"/>
      <c r="K167" s="376">
        <f t="shared" si="0"/>
        <v>0</v>
      </c>
      <c r="L167" s="58"/>
      <c r="M167" s="390">
        <v>0</v>
      </c>
      <c r="N167" s="377">
        <f>Table12[[#This Row],[Cost per Trip]]*Table12[[#This Row],[% Allocable for the Administration of the Grant]]</f>
        <v>0</v>
      </c>
      <c r="O167" s="228"/>
    </row>
    <row r="168" spans="1:15" x14ac:dyDescent="0.25">
      <c r="A168" s="54"/>
      <c r="B168" s="54"/>
      <c r="C168" s="57"/>
      <c r="D168" s="57"/>
      <c r="E168" s="55"/>
      <c r="F168" s="55"/>
      <c r="G168" s="55"/>
      <c r="H168" s="55"/>
      <c r="I168" s="55"/>
      <c r="J168" s="55"/>
      <c r="K168" s="376">
        <f t="shared" si="0"/>
        <v>0</v>
      </c>
      <c r="L168" s="58"/>
      <c r="M168" s="390">
        <v>0</v>
      </c>
      <c r="N168" s="377">
        <f>Table12[[#This Row],[Cost per Trip]]*Table12[[#This Row],[% Allocable for the Administration of the Grant]]</f>
        <v>0</v>
      </c>
      <c r="O168" s="228"/>
    </row>
    <row r="169" spans="1:15" x14ac:dyDescent="0.25">
      <c r="A169" s="54"/>
      <c r="B169" s="54"/>
      <c r="C169" s="57"/>
      <c r="D169" s="57"/>
      <c r="E169" s="55"/>
      <c r="F169" s="55"/>
      <c r="G169" s="55"/>
      <c r="H169" s="55"/>
      <c r="I169" s="55"/>
      <c r="J169" s="55"/>
      <c r="K169" s="376">
        <f t="shared" si="0"/>
        <v>0</v>
      </c>
      <c r="L169" s="58"/>
      <c r="M169" s="390">
        <v>0</v>
      </c>
      <c r="N169" s="377">
        <f>Table12[[#This Row],[Cost per Trip]]*Table12[[#This Row],[% Allocable for the Administration of the Grant]]</f>
        <v>0</v>
      </c>
      <c r="O169" s="228"/>
    </row>
    <row r="170" spans="1:15" x14ac:dyDescent="0.25">
      <c r="A170" s="54"/>
      <c r="B170" s="54"/>
      <c r="C170" s="57"/>
      <c r="D170" s="57"/>
      <c r="E170" s="55"/>
      <c r="F170" s="55"/>
      <c r="G170" s="55"/>
      <c r="H170" s="55"/>
      <c r="I170" s="55"/>
      <c r="J170" s="55"/>
      <c r="K170" s="376">
        <f t="shared" si="0"/>
        <v>0</v>
      </c>
      <c r="L170" s="58"/>
      <c r="M170" s="390">
        <v>0</v>
      </c>
      <c r="N170" s="377">
        <f>Table12[[#This Row],[Cost per Trip]]*Table12[[#This Row],[% Allocable for the Administration of the Grant]]</f>
        <v>0</v>
      </c>
      <c r="O170" s="228"/>
    </row>
    <row r="171" spans="1:15" x14ac:dyDescent="0.25">
      <c r="A171" s="54"/>
      <c r="B171" s="54"/>
      <c r="C171" s="57"/>
      <c r="D171" s="57"/>
      <c r="E171" s="55"/>
      <c r="F171" s="55"/>
      <c r="G171" s="55"/>
      <c r="H171" s="55"/>
      <c r="I171" s="55"/>
      <c r="J171" s="55"/>
      <c r="K171" s="376">
        <f t="shared" si="0"/>
        <v>0</v>
      </c>
      <c r="L171" s="58"/>
      <c r="M171" s="390">
        <v>0</v>
      </c>
      <c r="N171" s="377">
        <f>Table12[[#This Row],[Cost per Trip]]*Table12[[#This Row],[% Allocable for the Administration of the Grant]]</f>
        <v>0</v>
      </c>
      <c r="O171" s="228"/>
    </row>
    <row r="172" spans="1:15" x14ac:dyDescent="0.25">
      <c r="A172" s="54"/>
      <c r="B172" s="54"/>
      <c r="C172" s="57"/>
      <c r="D172" s="57"/>
      <c r="E172" s="55"/>
      <c r="F172" s="55"/>
      <c r="G172" s="55"/>
      <c r="H172" s="55"/>
      <c r="I172" s="55"/>
      <c r="J172" s="55"/>
      <c r="K172" s="376">
        <f t="shared" si="0"/>
        <v>0</v>
      </c>
      <c r="L172" s="58"/>
      <c r="M172" s="390">
        <v>0</v>
      </c>
      <c r="N172" s="377">
        <f>Table12[[#This Row],[Cost per Trip]]*Table12[[#This Row],[% Allocable for the Administration of the Grant]]</f>
        <v>0</v>
      </c>
      <c r="O172" s="228"/>
    </row>
    <row r="173" spans="1:15" x14ac:dyDescent="0.25">
      <c r="A173" s="54"/>
      <c r="B173" s="54"/>
      <c r="C173" s="57"/>
      <c r="D173" s="57"/>
      <c r="E173" s="55"/>
      <c r="F173" s="55"/>
      <c r="G173" s="55"/>
      <c r="H173" s="55"/>
      <c r="I173" s="55"/>
      <c r="J173" s="55"/>
      <c r="K173" s="376">
        <f t="shared" si="0"/>
        <v>0</v>
      </c>
      <c r="L173" s="58"/>
      <c r="M173" s="390">
        <v>0</v>
      </c>
      <c r="N173" s="377">
        <f>Table12[[#This Row],[Cost per Trip]]*Table12[[#This Row],[% Allocable for the Administration of the Grant]]</f>
        <v>0</v>
      </c>
      <c r="O173" s="228"/>
    </row>
    <row r="174" spans="1:15" x14ac:dyDescent="0.25">
      <c r="A174" s="54"/>
      <c r="B174" s="54"/>
      <c r="C174" s="57"/>
      <c r="D174" s="57"/>
      <c r="E174" s="55"/>
      <c r="F174" s="55"/>
      <c r="G174" s="55"/>
      <c r="H174" s="55"/>
      <c r="I174" s="55"/>
      <c r="J174" s="55"/>
      <c r="K174" s="376">
        <f t="shared" si="0"/>
        <v>0</v>
      </c>
      <c r="L174" s="58"/>
      <c r="M174" s="390">
        <v>0</v>
      </c>
      <c r="N174" s="377">
        <f>Table12[[#This Row],[Cost per Trip]]*Table12[[#This Row],[% Allocable for the Administration of the Grant]]</f>
        <v>0</v>
      </c>
      <c r="O174" s="228"/>
    </row>
    <row r="175" spans="1:15" x14ac:dyDescent="0.25">
      <c r="A175" s="54"/>
      <c r="B175" s="54"/>
      <c r="C175" s="57"/>
      <c r="D175" s="57"/>
      <c r="E175" s="55"/>
      <c r="F175" s="55"/>
      <c r="G175" s="55"/>
      <c r="H175" s="55"/>
      <c r="I175" s="55"/>
      <c r="J175" s="55"/>
      <c r="K175" s="376">
        <f t="shared" si="0"/>
        <v>0</v>
      </c>
      <c r="L175" s="58"/>
      <c r="M175" s="390">
        <v>0</v>
      </c>
      <c r="N175" s="377">
        <f>Table12[[#This Row],[Cost per Trip]]*Table12[[#This Row],[% Allocable for the Administration of the Grant]]</f>
        <v>0</v>
      </c>
      <c r="O175" s="228"/>
    </row>
    <row r="176" spans="1:15" x14ac:dyDescent="0.25">
      <c r="A176" s="54"/>
      <c r="B176" s="54"/>
      <c r="C176" s="57"/>
      <c r="D176" s="57"/>
      <c r="E176" s="55"/>
      <c r="F176" s="55"/>
      <c r="G176" s="55"/>
      <c r="H176" s="55"/>
      <c r="I176" s="55"/>
      <c r="J176" s="55"/>
      <c r="K176" s="376">
        <f t="shared" si="0"/>
        <v>0</v>
      </c>
      <c r="L176" s="58"/>
      <c r="M176" s="390">
        <v>0</v>
      </c>
      <c r="N176" s="377">
        <f>Table12[[#This Row],[Cost per Trip]]*Table12[[#This Row],[% Allocable for the Administration of the Grant]]</f>
        <v>0</v>
      </c>
      <c r="O176" s="228"/>
    </row>
    <row r="177" spans="1:15" x14ac:dyDescent="0.25">
      <c r="A177" s="54"/>
      <c r="B177" s="54"/>
      <c r="C177" s="57"/>
      <c r="D177" s="57"/>
      <c r="E177" s="55"/>
      <c r="F177" s="55"/>
      <c r="G177" s="55"/>
      <c r="H177" s="55"/>
      <c r="I177" s="55"/>
      <c r="J177" s="55"/>
      <c r="K177" s="376">
        <f t="shared" si="0"/>
        <v>0</v>
      </c>
      <c r="L177" s="58"/>
      <c r="M177" s="390">
        <v>0</v>
      </c>
      <c r="N177" s="377">
        <f>Table12[[#This Row],[Cost per Trip]]*Table12[[#This Row],[% Allocable for the Administration of the Grant]]</f>
        <v>0</v>
      </c>
      <c r="O177" s="228"/>
    </row>
    <row r="178" spans="1:15" x14ac:dyDescent="0.25">
      <c r="A178" s="54"/>
      <c r="B178" s="54"/>
      <c r="C178" s="57"/>
      <c r="D178" s="57"/>
      <c r="E178" s="55"/>
      <c r="F178" s="55"/>
      <c r="G178" s="55"/>
      <c r="H178" s="55"/>
      <c r="I178" s="55"/>
      <c r="J178" s="55"/>
      <c r="K178" s="376">
        <f t="shared" si="0"/>
        <v>0</v>
      </c>
      <c r="L178" s="58"/>
      <c r="M178" s="390">
        <v>0</v>
      </c>
      <c r="N178" s="377">
        <f>Table12[[#This Row],[Cost per Trip]]*Table12[[#This Row],[% Allocable for the Administration of the Grant]]</f>
        <v>0</v>
      </c>
      <c r="O178" s="228"/>
    </row>
    <row r="179" spans="1:15" x14ac:dyDescent="0.25">
      <c r="A179" s="54"/>
      <c r="B179" s="54"/>
      <c r="C179" s="57"/>
      <c r="D179" s="57"/>
      <c r="E179" s="55"/>
      <c r="F179" s="55"/>
      <c r="G179" s="55"/>
      <c r="H179" s="55"/>
      <c r="I179" s="55"/>
      <c r="J179" s="55"/>
      <c r="K179" s="376">
        <f t="shared" si="0"/>
        <v>0</v>
      </c>
      <c r="L179" s="58"/>
      <c r="M179" s="390">
        <v>0</v>
      </c>
      <c r="N179" s="377">
        <f>Table12[[#This Row],[Cost per Trip]]*Table12[[#This Row],[% Allocable for the Administration of the Grant]]</f>
        <v>0</v>
      </c>
      <c r="O179" s="228"/>
    </row>
    <row r="180" spans="1:15" x14ac:dyDescent="0.25">
      <c r="A180" s="54"/>
      <c r="B180" s="54"/>
      <c r="C180" s="57"/>
      <c r="D180" s="57"/>
      <c r="E180" s="55"/>
      <c r="F180" s="55"/>
      <c r="G180" s="55"/>
      <c r="H180" s="55"/>
      <c r="I180" s="55"/>
      <c r="J180" s="55"/>
      <c r="K180" s="376">
        <f t="shared" si="0"/>
        <v>0</v>
      </c>
      <c r="L180" s="58"/>
      <c r="M180" s="390">
        <v>0</v>
      </c>
      <c r="N180" s="377">
        <f>Table12[[#This Row],[Cost per Trip]]*Table12[[#This Row],[% Allocable for the Administration of the Grant]]</f>
        <v>0</v>
      </c>
      <c r="O180" s="228"/>
    </row>
    <row r="181" spans="1:15" x14ac:dyDescent="0.25">
      <c r="A181" s="54"/>
      <c r="B181" s="54"/>
      <c r="C181" s="57"/>
      <c r="D181" s="57"/>
      <c r="E181" s="55"/>
      <c r="F181" s="55"/>
      <c r="G181" s="55"/>
      <c r="H181" s="55"/>
      <c r="I181" s="55"/>
      <c r="J181" s="55"/>
      <c r="K181" s="376">
        <f t="shared" si="0"/>
        <v>0</v>
      </c>
      <c r="L181" s="58"/>
      <c r="M181" s="390">
        <v>0</v>
      </c>
      <c r="N181" s="377">
        <f>Table12[[#This Row],[Cost per Trip]]*Table12[[#This Row],[% Allocable for the Administration of the Grant]]</f>
        <v>0</v>
      </c>
      <c r="O181" s="228"/>
    </row>
    <row r="182" spans="1:15" x14ac:dyDescent="0.25">
      <c r="A182" s="54"/>
      <c r="B182" s="54"/>
      <c r="C182" s="57"/>
      <c r="D182" s="57"/>
      <c r="E182" s="55"/>
      <c r="F182" s="55"/>
      <c r="G182" s="55"/>
      <c r="H182" s="55"/>
      <c r="I182" s="55"/>
      <c r="J182" s="55"/>
      <c r="K182" s="376">
        <f t="shared" si="0"/>
        <v>0</v>
      </c>
      <c r="L182" s="58"/>
      <c r="M182" s="390">
        <v>0</v>
      </c>
      <c r="N182" s="377">
        <f>Table12[[#This Row],[Cost per Trip]]*Table12[[#This Row],[% Allocable for the Administration of the Grant]]</f>
        <v>0</v>
      </c>
      <c r="O182" s="228"/>
    </row>
    <row r="183" spans="1:15" x14ac:dyDescent="0.25">
      <c r="A183" s="54"/>
      <c r="B183" s="54"/>
      <c r="C183" s="57"/>
      <c r="D183" s="57"/>
      <c r="E183" s="55"/>
      <c r="F183" s="55"/>
      <c r="G183" s="55"/>
      <c r="H183" s="55"/>
      <c r="I183" s="55"/>
      <c r="J183" s="55"/>
      <c r="K183" s="376">
        <f t="shared" si="0"/>
        <v>0</v>
      </c>
      <c r="L183" s="58"/>
      <c r="M183" s="390">
        <v>0</v>
      </c>
      <c r="N183" s="377">
        <f>Table12[[#This Row],[Cost per Trip]]*Table12[[#This Row],[% Allocable for the Administration of the Grant]]</f>
        <v>0</v>
      </c>
      <c r="O183" s="228"/>
    </row>
    <row r="184" spans="1:15" x14ac:dyDescent="0.25">
      <c r="A184" s="54"/>
      <c r="B184" s="54"/>
      <c r="C184" s="57"/>
      <c r="D184" s="57"/>
      <c r="E184" s="55"/>
      <c r="F184" s="55"/>
      <c r="G184" s="55"/>
      <c r="H184" s="55"/>
      <c r="I184" s="55"/>
      <c r="J184" s="55"/>
      <c r="K184" s="376">
        <f t="shared" si="0"/>
        <v>0</v>
      </c>
      <c r="L184" s="58"/>
      <c r="M184" s="390">
        <v>0</v>
      </c>
      <c r="N184" s="377">
        <f>Table12[[#This Row],[Cost per Trip]]*Table12[[#This Row],[% Allocable for the Administration of the Grant]]</f>
        <v>0</v>
      </c>
      <c r="O184" s="228"/>
    </row>
    <row r="185" spans="1:15" x14ac:dyDescent="0.25">
      <c r="A185" s="54"/>
      <c r="B185" s="54"/>
      <c r="C185" s="57"/>
      <c r="D185" s="57"/>
      <c r="E185" s="55"/>
      <c r="F185" s="55"/>
      <c r="G185" s="55"/>
      <c r="H185" s="55"/>
      <c r="I185" s="55"/>
      <c r="J185" s="55"/>
      <c r="K185" s="376">
        <f t="shared" si="0"/>
        <v>0</v>
      </c>
      <c r="L185" s="58"/>
      <c r="M185" s="390">
        <v>0</v>
      </c>
      <c r="N185" s="377">
        <f>Table12[[#This Row],[Cost per Trip]]*Table12[[#This Row],[% Allocable for the Administration of the Grant]]</f>
        <v>0</v>
      </c>
      <c r="O185" s="228"/>
    </row>
    <row r="186" spans="1:15" x14ac:dyDescent="0.25">
      <c r="A186" s="54"/>
      <c r="B186" s="54"/>
      <c r="C186" s="57"/>
      <c r="D186" s="57"/>
      <c r="E186" s="55"/>
      <c r="F186" s="55"/>
      <c r="G186" s="55"/>
      <c r="H186" s="55"/>
      <c r="I186" s="55"/>
      <c r="J186" s="55"/>
      <c r="K186" s="376">
        <f t="shared" si="0"/>
        <v>0</v>
      </c>
      <c r="L186" s="58"/>
      <c r="M186" s="390">
        <v>0</v>
      </c>
      <c r="N186" s="377">
        <f>Table12[[#This Row],[Cost per Trip]]*Table12[[#This Row],[% Allocable for the Administration of the Grant]]</f>
        <v>0</v>
      </c>
      <c r="O186" s="228"/>
    </row>
    <row r="187" spans="1:15" x14ac:dyDescent="0.25">
      <c r="A187" s="54"/>
      <c r="B187" s="54"/>
      <c r="C187" s="57"/>
      <c r="D187" s="57"/>
      <c r="E187" s="55"/>
      <c r="F187" s="55"/>
      <c r="G187" s="55"/>
      <c r="H187" s="55"/>
      <c r="I187" s="55"/>
      <c r="J187" s="55"/>
      <c r="K187" s="376">
        <f t="shared" si="0"/>
        <v>0</v>
      </c>
      <c r="L187" s="58"/>
      <c r="M187" s="390">
        <v>0</v>
      </c>
      <c r="N187" s="377">
        <f>Table12[[#This Row],[Cost per Trip]]*Table12[[#This Row],[% Allocable for the Administration of the Grant]]</f>
        <v>0</v>
      </c>
      <c r="O187" s="228"/>
    </row>
    <row r="188" spans="1:15" x14ac:dyDescent="0.25">
      <c r="A188" s="54"/>
      <c r="B188" s="54"/>
      <c r="C188" s="57"/>
      <c r="D188" s="57"/>
      <c r="E188" s="55"/>
      <c r="F188" s="55"/>
      <c r="G188" s="55"/>
      <c r="H188" s="55"/>
      <c r="I188" s="55"/>
      <c r="J188" s="55"/>
      <c r="K188" s="376">
        <f t="shared" si="0"/>
        <v>0</v>
      </c>
      <c r="L188" s="58"/>
      <c r="M188" s="390">
        <v>0</v>
      </c>
      <c r="N188" s="377">
        <f>Table12[[#This Row],[Cost per Trip]]*Table12[[#This Row],[% Allocable for the Administration of the Grant]]</f>
        <v>0</v>
      </c>
      <c r="O188" s="228"/>
    </row>
    <row r="189" spans="1:15" x14ac:dyDescent="0.25">
      <c r="A189" s="54"/>
      <c r="B189" s="54"/>
      <c r="C189" s="57"/>
      <c r="D189" s="57"/>
      <c r="E189" s="55"/>
      <c r="F189" s="55"/>
      <c r="G189" s="55"/>
      <c r="H189" s="55"/>
      <c r="I189" s="55"/>
      <c r="J189" s="55"/>
      <c r="K189" s="376">
        <f t="shared" si="0"/>
        <v>0</v>
      </c>
      <c r="L189" s="58"/>
      <c r="M189" s="390">
        <v>0</v>
      </c>
      <c r="N189" s="377">
        <f>Table12[[#This Row],[Cost per Trip]]*Table12[[#This Row],[% Allocable for the Administration of the Grant]]</f>
        <v>0</v>
      </c>
      <c r="O189" s="228"/>
    </row>
    <row r="190" spans="1:15" x14ac:dyDescent="0.25">
      <c r="A190" s="54"/>
      <c r="B190" s="54"/>
      <c r="C190" s="57"/>
      <c r="D190" s="57"/>
      <c r="E190" s="55"/>
      <c r="F190" s="55"/>
      <c r="G190" s="55"/>
      <c r="H190" s="55"/>
      <c r="I190" s="55"/>
      <c r="J190" s="55"/>
      <c r="K190" s="376">
        <f t="shared" si="0"/>
        <v>0</v>
      </c>
      <c r="L190" s="58"/>
      <c r="M190" s="390">
        <v>0</v>
      </c>
      <c r="N190" s="377">
        <f>Table12[[#This Row],[Cost per Trip]]*Table12[[#This Row],[% Allocable for the Administration of the Grant]]</f>
        <v>0</v>
      </c>
      <c r="O190" s="228"/>
    </row>
    <row r="191" spans="1:15" x14ac:dyDescent="0.25">
      <c r="A191" s="54"/>
      <c r="B191" s="54"/>
      <c r="C191" s="57"/>
      <c r="D191" s="57"/>
      <c r="E191" s="55"/>
      <c r="F191" s="55"/>
      <c r="G191" s="55"/>
      <c r="H191" s="55"/>
      <c r="I191" s="55"/>
      <c r="J191" s="55"/>
      <c r="K191" s="376">
        <f t="shared" si="0"/>
        <v>0</v>
      </c>
      <c r="L191" s="58"/>
      <c r="M191" s="390">
        <v>0</v>
      </c>
      <c r="N191" s="377">
        <f>Table12[[#This Row],[Cost per Trip]]*Table12[[#This Row],[% Allocable for the Administration of the Grant]]</f>
        <v>0</v>
      </c>
      <c r="O191" s="228"/>
    </row>
    <row r="192" spans="1:15" x14ac:dyDescent="0.25">
      <c r="A192" s="54"/>
      <c r="B192" s="54"/>
      <c r="C192" s="57"/>
      <c r="D192" s="57"/>
      <c r="E192" s="55"/>
      <c r="F192" s="55"/>
      <c r="G192" s="55"/>
      <c r="H192" s="55"/>
      <c r="I192" s="55"/>
      <c r="J192" s="55"/>
      <c r="K192" s="376">
        <f t="shared" si="0"/>
        <v>0</v>
      </c>
      <c r="L192" s="58"/>
      <c r="M192" s="390">
        <v>0</v>
      </c>
      <c r="N192" s="377">
        <f>Table12[[#This Row],[Cost per Trip]]*Table12[[#This Row],[% Allocable for the Administration of the Grant]]</f>
        <v>0</v>
      </c>
      <c r="O192" s="228"/>
    </row>
    <row r="193" spans="1:15" x14ac:dyDescent="0.25">
      <c r="A193" s="54"/>
      <c r="B193" s="54"/>
      <c r="C193" s="57"/>
      <c r="D193" s="57"/>
      <c r="E193" s="55"/>
      <c r="F193" s="55"/>
      <c r="G193" s="55"/>
      <c r="H193" s="55"/>
      <c r="I193" s="55"/>
      <c r="J193" s="55"/>
      <c r="K193" s="376">
        <f t="shared" si="0"/>
        <v>0</v>
      </c>
      <c r="L193" s="58"/>
      <c r="M193" s="390">
        <v>0</v>
      </c>
      <c r="N193" s="377">
        <f>Table12[[#This Row],[Cost per Trip]]*Table12[[#This Row],[% Allocable for the Administration of the Grant]]</f>
        <v>0</v>
      </c>
      <c r="O193" s="228"/>
    </row>
    <row r="194" spans="1:15" x14ac:dyDescent="0.25">
      <c r="A194" s="54"/>
      <c r="B194" s="54"/>
      <c r="C194" s="57"/>
      <c r="D194" s="57"/>
      <c r="E194" s="245"/>
      <c r="F194" s="245"/>
      <c r="G194" s="245"/>
      <c r="H194" s="245"/>
      <c r="I194" s="55"/>
      <c r="J194" s="55"/>
      <c r="K194" s="376">
        <f t="shared" si="0"/>
        <v>0</v>
      </c>
      <c r="L194" s="80"/>
      <c r="M194" s="390">
        <v>0</v>
      </c>
      <c r="N194" s="377">
        <f>Table12[[#This Row],[Cost per Trip]]*Table12[[#This Row],[% Allocable for the Administration of the Grant]]</f>
        <v>0</v>
      </c>
      <c r="O194" s="228"/>
    </row>
    <row r="195" spans="1:15" x14ac:dyDescent="0.25">
      <c r="A195" s="54"/>
      <c r="B195" s="54"/>
      <c r="C195" s="57"/>
      <c r="D195" s="57"/>
      <c r="E195" s="245"/>
      <c r="F195" s="245"/>
      <c r="G195" s="245"/>
      <c r="H195" s="245"/>
      <c r="I195" s="55"/>
      <c r="J195" s="55"/>
      <c r="K195" s="376">
        <f t="shared" si="0"/>
        <v>0</v>
      </c>
      <c r="L195" s="80"/>
      <c r="M195" s="390">
        <v>0</v>
      </c>
      <c r="N195" s="377">
        <f>Table12[[#This Row],[Cost per Trip]]*Table12[[#This Row],[% Allocable for the Administration of the Grant]]</f>
        <v>0</v>
      </c>
      <c r="O195" s="228"/>
    </row>
    <row r="196" spans="1:15" x14ac:dyDescent="0.25">
      <c r="A196" s="54"/>
      <c r="B196" s="54"/>
      <c r="C196" s="57"/>
      <c r="D196" s="57"/>
      <c r="E196" s="245"/>
      <c r="F196" s="245"/>
      <c r="G196" s="245"/>
      <c r="H196" s="245"/>
      <c r="I196" s="55"/>
      <c r="J196" s="55"/>
      <c r="K196" s="376">
        <f t="shared" ref="K196:K207" si="1">(((C196-1)*E196)*D196)+(D196*F196)+(D196*G196)+((D196*H196)*C196)+I196+J196</f>
        <v>0</v>
      </c>
      <c r="L196" s="80"/>
      <c r="M196" s="390">
        <v>0</v>
      </c>
      <c r="N196" s="377">
        <f>Table12[[#This Row],[Cost per Trip]]*Table12[[#This Row],[% Allocable for the Administration of the Grant]]</f>
        <v>0</v>
      </c>
      <c r="O196" s="228"/>
    </row>
    <row r="197" spans="1:15" x14ac:dyDescent="0.25">
      <c r="A197" s="54"/>
      <c r="B197" s="54"/>
      <c r="C197" s="57"/>
      <c r="D197" s="57"/>
      <c r="E197" s="245"/>
      <c r="F197" s="245"/>
      <c r="G197" s="245"/>
      <c r="H197" s="245"/>
      <c r="I197" s="55"/>
      <c r="J197" s="55"/>
      <c r="K197" s="376">
        <f t="shared" si="1"/>
        <v>0</v>
      </c>
      <c r="L197" s="80"/>
      <c r="M197" s="390">
        <v>0</v>
      </c>
      <c r="N197" s="377">
        <f>Table12[[#This Row],[Cost per Trip]]*Table12[[#This Row],[% Allocable for the Administration of the Grant]]</f>
        <v>0</v>
      </c>
      <c r="O197" s="228"/>
    </row>
    <row r="198" spans="1:15" x14ac:dyDescent="0.25">
      <c r="A198" s="54"/>
      <c r="B198" s="54"/>
      <c r="C198" s="57"/>
      <c r="D198" s="57"/>
      <c r="E198" s="245"/>
      <c r="F198" s="245"/>
      <c r="G198" s="245"/>
      <c r="H198" s="245"/>
      <c r="I198" s="55"/>
      <c r="J198" s="55"/>
      <c r="K198" s="376">
        <f t="shared" si="1"/>
        <v>0</v>
      </c>
      <c r="L198" s="56"/>
      <c r="M198" s="390">
        <v>0</v>
      </c>
      <c r="N198" s="377">
        <f>Table12[[#This Row],[Cost per Trip]]*Table12[[#This Row],[% Allocable for the Administration of the Grant]]</f>
        <v>0</v>
      </c>
      <c r="O198" s="228"/>
    </row>
    <row r="199" spans="1:15" x14ac:dyDescent="0.25">
      <c r="A199" s="54"/>
      <c r="B199" s="54"/>
      <c r="C199" s="57"/>
      <c r="D199" s="57"/>
      <c r="E199" s="245"/>
      <c r="F199" s="245"/>
      <c r="G199" s="245"/>
      <c r="H199" s="245"/>
      <c r="I199" s="55"/>
      <c r="J199" s="55"/>
      <c r="K199" s="376">
        <f t="shared" si="1"/>
        <v>0</v>
      </c>
      <c r="L199" s="56"/>
      <c r="M199" s="390">
        <v>0</v>
      </c>
      <c r="N199" s="377">
        <f>Table12[[#This Row],[Cost per Trip]]*Table12[[#This Row],[% Allocable for the Administration of the Grant]]</f>
        <v>0</v>
      </c>
      <c r="O199" s="228"/>
    </row>
    <row r="200" spans="1:15" x14ac:dyDescent="0.25">
      <c r="A200" s="54"/>
      <c r="B200" s="54"/>
      <c r="C200" s="57"/>
      <c r="D200" s="57"/>
      <c r="E200" s="245"/>
      <c r="F200" s="245"/>
      <c r="G200" s="245"/>
      <c r="H200" s="245"/>
      <c r="I200" s="55"/>
      <c r="J200" s="55"/>
      <c r="K200" s="376">
        <f t="shared" si="1"/>
        <v>0</v>
      </c>
      <c r="L200" s="56"/>
      <c r="M200" s="390">
        <v>0</v>
      </c>
      <c r="N200" s="377">
        <f>Table12[[#This Row],[Cost per Trip]]*Table12[[#This Row],[% Allocable for the Administration of the Grant]]</f>
        <v>0</v>
      </c>
      <c r="O200" s="228"/>
    </row>
    <row r="201" spans="1:15" x14ac:dyDescent="0.25">
      <c r="A201" s="54"/>
      <c r="B201" s="58"/>
      <c r="C201" s="57"/>
      <c r="D201" s="57"/>
      <c r="E201" s="245"/>
      <c r="F201" s="245"/>
      <c r="G201" s="245"/>
      <c r="H201" s="245"/>
      <c r="I201" s="55"/>
      <c r="J201" s="55"/>
      <c r="K201" s="376">
        <f t="shared" si="1"/>
        <v>0</v>
      </c>
      <c r="L201" s="56"/>
      <c r="M201" s="390">
        <v>0</v>
      </c>
      <c r="N201" s="377">
        <f>Table12[[#This Row],[Cost per Trip]]*Table12[[#This Row],[% Allocable for the Administration of the Grant]]</f>
        <v>0</v>
      </c>
      <c r="O201" s="228"/>
    </row>
    <row r="202" spans="1:15" x14ac:dyDescent="0.25">
      <c r="A202" s="54"/>
      <c r="B202" s="54"/>
      <c r="C202" s="57"/>
      <c r="D202" s="57"/>
      <c r="E202" s="245"/>
      <c r="F202" s="245"/>
      <c r="G202" s="245"/>
      <c r="H202" s="245"/>
      <c r="I202" s="55"/>
      <c r="J202" s="55"/>
      <c r="K202" s="376">
        <f t="shared" si="1"/>
        <v>0</v>
      </c>
      <c r="L202" s="56"/>
      <c r="M202" s="390">
        <v>0</v>
      </c>
      <c r="N202" s="377">
        <f>Table12[[#This Row],[Cost per Trip]]*Table12[[#This Row],[% Allocable for the Administration of the Grant]]</f>
        <v>0</v>
      </c>
      <c r="O202" s="228"/>
    </row>
    <row r="203" spans="1:15" x14ac:dyDescent="0.25">
      <c r="A203" s="54"/>
      <c r="B203" s="54"/>
      <c r="C203" s="57"/>
      <c r="D203" s="57"/>
      <c r="E203" s="245"/>
      <c r="F203" s="245"/>
      <c r="G203" s="245"/>
      <c r="H203" s="245"/>
      <c r="I203" s="55"/>
      <c r="J203" s="55"/>
      <c r="K203" s="376">
        <f t="shared" si="1"/>
        <v>0</v>
      </c>
      <c r="L203" s="56"/>
      <c r="M203" s="390">
        <v>0</v>
      </c>
      <c r="N203" s="377">
        <f>Table12[[#This Row],[Cost per Trip]]*Table12[[#This Row],[% Allocable for the Administration of the Grant]]</f>
        <v>0</v>
      </c>
      <c r="O203" s="228"/>
    </row>
    <row r="204" spans="1:15" x14ac:dyDescent="0.25">
      <c r="A204" s="54"/>
      <c r="B204" s="54"/>
      <c r="C204" s="57"/>
      <c r="D204" s="57"/>
      <c r="E204" s="245"/>
      <c r="F204" s="245"/>
      <c r="G204" s="245"/>
      <c r="H204" s="245"/>
      <c r="I204" s="55"/>
      <c r="J204" s="55"/>
      <c r="K204" s="376">
        <f t="shared" si="1"/>
        <v>0</v>
      </c>
      <c r="L204" s="56"/>
      <c r="M204" s="390">
        <v>0</v>
      </c>
      <c r="N204" s="377">
        <f>Table12[[#This Row],[Cost per Trip]]*Table12[[#This Row],[% Allocable for the Administration of the Grant]]</f>
        <v>0</v>
      </c>
      <c r="O204" s="228"/>
    </row>
    <row r="205" spans="1:15" x14ac:dyDescent="0.25">
      <c r="A205" s="54"/>
      <c r="B205" s="58"/>
      <c r="C205" s="57"/>
      <c r="D205" s="57"/>
      <c r="E205" s="245"/>
      <c r="F205" s="245"/>
      <c r="G205" s="245"/>
      <c r="H205" s="245"/>
      <c r="I205" s="55"/>
      <c r="J205" s="55"/>
      <c r="K205" s="376">
        <f t="shared" si="1"/>
        <v>0</v>
      </c>
      <c r="L205" s="56"/>
      <c r="M205" s="390">
        <v>0</v>
      </c>
      <c r="N205" s="377">
        <f>Table12[[#This Row],[Cost per Trip]]*Table12[[#This Row],[% Allocable for the Administration of the Grant]]</f>
        <v>0</v>
      </c>
      <c r="O205" s="228"/>
    </row>
    <row r="206" spans="1:15" x14ac:dyDescent="0.25">
      <c r="A206" s="54"/>
      <c r="B206" s="58"/>
      <c r="C206" s="57"/>
      <c r="D206" s="57"/>
      <c r="E206" s="245"/>
      <c r="F206" s="245"/>
      <c r="G206" s="245"/>
      <c r="H206" s="245"/>
      <c r="I206" s="55"/>
      <c r="J206" s="55"/>
      <c r="K206" s="376">
        <f t="shared" si="1"/>
        <v>0</v>
      </c>
      <c r="L206" s="56"/>
      <c r="M206" s="390">
        <v>0</v>
      </c>
      <c r="N206" s="377">
        <f>Table12[[#This Row],[Cost per Trip]]*Table12[[#This Row],[% Allocable for the Administration of the Grant]]</f>
        <v>0</v>
      </c>
      <c r="O206" s="228"/>
    </row>
    <row r="207" spans="1:15" x14ac:dyDescent="0.25">
      <c r="A207" s="85"/>
      <c r="B207" s="67"/>
      <c r="C207" s="89"/>
      <c r="D207" s="89"/>
      <c r="E207" s="246"/>
      <c r="F207" s="246"/>
      <c r="G207" s="246"/>
      <c r="H207" s="246"/>
      <c r="I207" s="86"/>
      <c r="J207" s="86"/>
      <c r="K207" s="376">
        <f t="shared" si="1"/>
        <v>0</v>
      </c>
      <c r="L207" s="87"/>
      <c r="M207" s="390">
        <v>0</v>
      </c>
      <c r="N207" s="377">
        <f>Table12[[#This Row],[Cost per Trip]]*Table12[[#This Row],[% Allocable for the Administration of the Grant]]</f>
        <v>0</v>
      </c>
      <c r="O207" s="228"/>
    </row>
    <row r="208" spans="1:15" ht="13.8" thickBot="1" x14ac:dyDescent="0.3">
      <c r="A208" s="233"/>
      <c r="B208" s="233"/>
      <c r="C208" s="234"/>
      <c r="D208" s="234"/>
      <c r="E208" s="235"/>
      <c r="F208" s="235"/>
      <c r="G208" s="235"/>
      <c r="H208" s="235"/>
      <c r="I208" s="235"/>
      <c r="J208" s="235"/>
      <c r="K208" s="292"/>
      <c r="L208" s="236"/>
      <c r="M208" s="228"/>
      <c r="N208" s="228"/>
      <c r="O208" s="228"/>
    </row>
    <row r="209" spans="1:15" s="229" customFormat="1" ht="16.5" customHeight="1" thickBot="1" x14ac:dyDescent="0.3">
      <c r="A209" s="719" t="s">
        <v>88</v>
      </c>
      <c r="B209" s="720"/>
      <c r="C209" s="720"/>
      <c r="D209" s="720"/>
      <c r="E209" s="720"/>
      <c r="F209" s="720"/>
      <c r="G209" s="720"/>
      <c r="H209" s="720"/>
      <c r="I209" s="720"/>
      <c r="J209" s="721"/>
      <c r="K209" s="293">
        <f>SUM(K8:K207)</f>
        <v>0</v>
      </c>
      <c r="L209" s="321"/>
      <c r="M209" s="322"/>
      <c r="N209" s="385">
        <f>SUM(N8:N207)</f>
        <v>0</v>
      </c>
    </row>
    <row r="210" spans="1:15" ht="13.8" thickBot="1" x14ac:dyDescent="0.3">
      <c r="A210" s="228"/>
      <c r="B210" s="228"/>
      <c r="C210" s="237"/>
      <c r="D210" s="237"/>
      <c r="E210" s="238"/>
      <c r="F210" s="238"/>
      <c r="G210" s="238"/>
      <c r="H210" s="238"/>
      <c r="I210" s="238"/>
      <c r="J210" s="238"/>
      <c r="K210" s="239"/>
      <c r="L210" s="240"/>
      <c r="M210" s="228"/>
      <c r="N210" s="228"/>
      <c r="O210" s="228"/>
    </row>
    <row r="211" spans="1:15" ht="70.5" customHeight="1" thickBot="1" x14ac:dyDescent="0.3">
      <c r="A211" s="735" t="s">
        <v>32</v>
      </c>
      <c r="B211" s="736"/>
      <c r="C211" s="736"/>
      <c r="D211" s="736"/>
      <c r="E211" s="736"/>
      <c r="F211" s="736"/>
      <c r="G211" s="736"/>
      <c r="H211" s="736"/>
      <c r="I211" s="736"/>
      <c r="J211" s="736"/>
      <c r="K211" s="736"/>
      <c r="L211" s="736"/>
      <c r="M211" s="736"/>
      <c r="N211" s="737"/>
      <c r="O211" s="228"/>
    </row>
    <row r="217" spans="1:15" x14ac:dyDescent="0.25">
      <c r="A217" s="228"/>
      <c r="B217" s="228"/>
      <c r="C217" s="228"/>
      <c r="D217" s="237"/>
      <c r="E217" s="237"/>
      <c r="F217" s="238"/>
      <c r="G217" s="238"/>
      <c r="H217" s="238"/>
      <c r="I217" s="238"/>
      <c r="J217" s="238"/>
      <c r="K217" s="238"/>
      <c r="L217" s="239"/>
      <c r="M217" s="228"/>
      <c r="N217" s="228"/>
      <c r="O217" s="228"/>
    </row>
  </sheetData>
  <sheetProtection algorithmName="SHA-512" hashValue="V9fYDCnSUmslqrh7KMqayxYHh/vo3c1NBK9hVC53oXkefYu/CBYGTjdOfRGRZNM+I9T7ckL16x+5rW/hRCNVGg==" saltValue="g3U2YNIn0QIius76IOGuAA==" spinCount="100000" sheet="1" formatCells="0" formatColumns="0" formatRows="0" insertRows="0" deleteRows="0"/>
  <customSheetViews>
    <customSheetView guid="{D7FF18E2-A72D-4088-BD59-9D74A43C39A8}" scale="90" showPageBreaks="1" topLeftCell="A4">
      <selection activeCell="G9" sqref="G9"/>
      <rowBreaks count="2" manualBreakCount="2">
        <brk id="24" max="16383" man="1"/>
        <brk id="65" max="16383" man="1"/>
      </rowBreaks>
      <pageMargins left="0" right="0" top="0" bottom="0" header="0" footer="0"/>
      <printOptions horizontalCentered="1"/>
      <pageSetup scale="84" fitToHeight="7" orientation="landscape" r:id="rId1"/>
      <headerFooter alignWithMargins="0">
        <oddFooter>&amp;Lc. Travel&amp;RPage &amp;P of &amp;N</oddFooter>
      </headerFooter>
    </customSheetView>
    <customSheetView guid="{5BEC5FDE-32D0-42EF-8D2A-06DCBD4F05CC}" scale="90" showPageBreaks="1">
      <selection activeCell="B11" sqref="B11"/>
      <rowBreaks count="1" manualBreakCount="1">
        <brk id="24" max="16383" man="1"/>
      </rowBreaks>
      <pageMargins left="0" right="0" top="0" bottom="0" header="0" footer="0"/>
      <printOptions horizontalCentered="1"/>
      <pageSetup scale="84" fitToHeight="7" orientation="landscape" r:id="rId2"/>
      <headerFooter alignWithMargins="0">
        <oddFooter>&amp;Lc. Travel&amp;RPage &amp;P of &amp;N</oddFooter>
      </headerFooter>
    </customSheetView>
    <customSheetView guid="{712CE29F-EFCA-4968-A7C5-599F87319D6A}" scale="90" topLeftCell="A25">
      <selection activeCell="G1" sqref="G1"/>
      <rowBreaks count="2" manualBreakCount="2">
        <brk id="24" max="16383" man="1"/>
        <brk id="65" max="16383" man="1"/>
      </rowBreaks>
      <pageMargins left="0" right="0" top="0" bottom="0" header="0" footer="0"/>
      <printOptions horizontalCentered="1"/>
      <pageSetup scale="84" fitToHeight="7" orientation="landscape" r:id="rId3"/>
      <headerFooter alignWithMargins="0">
        <oddFooter>&amp;Lc. Travel&amp;RPage &amp;P of &amp;N</oddFooter>
      </headerFooter>
    </customSheetView>
    <customSheetView guid="{6588CF8C-0BB8-4786-9A46-0A2D10254132}" scale="90" showPageBreaks="1">
      <selection activeCell="F11" sqref="F11"/>
      <rowBreaks count="2" manualBreakCount="2">
        <brk id="24" max="16383" man="1"/>
        <brk id="65" max="16383" man="1"/>
      </rowBreaks>
      <pageMargins left="0" right="0" top="0" bottom="0" header="0" footer="0"/>
      <printOptions horizontalCentered="1"/>
      <pageSetup scale="84" fitToHeight="7" orientation="landscape" r:id="rId4"/>
      <headerFooter alignWithMargins="0">
        <oddFooter>&amp;Lc. Travel&amp;RPage &amp;P of &amp;N</oddFooter>
      </headerFooter>
    </customSheetView>
    <customSheetView guid="{D5CEF8EB-A9A7-4458-BF65-8F18E34CBA87}" scale="90" showPageBreaks="1">
      <selection activeCell="G41" sqref="G41"/>
      <rowBreaks count="2" manualBreakCount="2">
        <brk id="24" max="16383" man="1"/>
        <brk id="65" max="16383" man="1"/>
      </rowBreaks>
      <pageMargins left="0" right="0" top="0" bottom="0" header="0" footer="0"/>
      <printOptions horizontalCentered="1"/>
      <pageSetup scale="84" fitToHeight="7" orientation="landscape" r:id="rId5"/>
      <headerFooter alignWithMargins="0">
        <oddFooter>&amp;Lc. Travel&amp;RPage &amp;P of &amp;N</oddFooter>
      </headerFooter>
    </customSheetView>
    <customSheetView guid="{BF352FCE-C1BE-4B84-9561-6030FEF6A15F}" scale="90" showPageBreaks="1" fitToPage="1">
      <selection activeCell="K1" sqref="K1"/>
      <pageMargins left="0" right="0" top="0" bottom="0" header="0" footer="0"/>
      <printOptions horizontalCentered="1"/>
      <pageSetup scale="80" orientation="landscape" r:id="rId6"/>
      <headerFooter alignWithMargins="0">
        <oddFooter>&amp;Lc. Travel&amp;RPage &amp;P of &amp;N</oddFooter>
      </headerFooter>
    </customSheetView>
  </customSheetViews>
  <mergeCells count="4">
    <mergeCell ref="A3:N3"/>
    <mergeCell ref="A211:N211"/>
    <mergeCell ref="A2:N2"/>
    <mergeCell ref="A209:J209"/>
  </mergeCells>
  <phoneticPr fontId="3" type="noConversion"/>
  <printOptions horizontalCentered="1"/>
  <pageMargins left="0.5" right="0.5" top="0.25" bottom="0.25" header="0.5" footer="0.5"/>
  <pageSetup scale="46" fitToHeight="0" orientation="landscape" horizontalDpi="300" verticalDpi="300" r:id="rId7"/>
  <headerFooter alignWithMargins="0"/>
  <drawing r:id="rId8"/>
  <tableParts count="1">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4B40E9CE-5775-420D-AEC3-0F2612BA8A7C}">
          <x14:formula1>
            <xm:f>List!$E$1:$E$6</xm:f>
          </x14:formula1>
          <xm:sqref>B6:B207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249977111117893"/>
    <pageSetUpPr fitToPage="1"/>
  </sheetPr>
  <dimension ref="A1:M35"/>
  <sheetViews>
    <sheetView zoomScale="76" zoomScaleNormal="70" workbookViewId="0">
      <selection activeCell="F14" sqref="F14"/>
    </sheetView>
  </sheetViews>
  <sheetFormatPr defaultColWidth="9.44140625" defaultRowHeight="13.2" x14ac:dyDescent="0.25"/>
  <cols>
    <col min="1" max="1" width="37.44140625" style="231" customWidth="1"/>
    <col min="2" max="2" width="10.5546875" style="231" customWidth="1"/>
    <col min="3" max="3" width="15.5546875" style="231" customWidth="1"/>
    <col min="4" max="4" width="15.5546875" style="257" customWidth="1"/>
    <col min="5" max="5" width="38.5546875" style="243" customWidth="1"/>
    <col min="6" max="6" width="54.5546875" style="243" customWidth="1"/>
    <col min="7" max="8" width="18.109375" style="231" customWidth="1"/>
    <col min="9" max="16384" width="9.44140625" style="231"/>
  </cols>
  <sheetData>
    <row r="1" spans="1:13" s="252" customFormat="1" ht="17.399999999999999" x14ac:dyDescent="0.25">
      <c r="A1" s="447"/>
      <c r="B1" s="448"/>
      <c r="C1" s="448"/>
      <c r="D1" s="448"/>
      <c r="E1" s="448"/>
      <c r="F1" s="448"/>
      <c r="G1" s="485"/>
      <c r="H1" s="486"/>
    </row>
    <row r="2" spans="1:13" s="254" customFormat="1" ht="17.399999999999999" x14ac:dyDescent="0.25">
      <c r="A2" s="738" t="s">
        <v>17</v>
      </c>
      <c r="B2" s="739"/>
      <c r="C2" s="739"/>
      <c r="D2" s="739"/>
      <c r="E2" s="739"/>
      <c r="F2" s="739"/>
      <c r="G2" s="739"/>
      <c r="H2" s="740"/>
      <c r="I2" s="253"/>
      <c r="J2" s="253"/>
      <c r="K2" s="253"/>
      <c r="L2" s="230"/>
      <c r="M2" s="230"/>
    </row>
    <row r="3" spans="1:13" ht="122.4" customHeight="1" x14ac:dyDescent="0.25">
      <c r="A3" s="741" t="s">
        <v>89</v>
      </c>
      <c r="B3" s="742"/>
      <c r="C3" s="742"/>
      <c r="D3" s="742"/>
      <c r="E3" s="742"/>
      <c r="F3" s="742"/>
      <c r="G3" s="742"/>
      <c r="H3" s="743"/>
      <c r="I3" s="228"/>
      <c r="J3" s="228"/>
      <c r="K3" s="228"/>
      <c r="L3" s="228"/>
      <c r="M3" s="228"/>
    </row>
    <row r="4" spans="1:13" ht="3.75" customHeight="1" thickBot="1" x14ac:dyDescent="0.3">
      <c r="A4" s="450"/>
      <c r="B4" s="451"/>
      <c r="C4" s="452"/>
      <c r="D4" s="487"/>
      <c r="E4" s="455"/>
      <c r="F4" s="455"/>
      <c r="G4" s="456"/>
      <c r="H4" s="457"/>
      <c r="I4" s="228"/>
      <c r="J4" s="228"/>
      <c r="K4" s="228"/>
      <c r="L4" s="228"/>
      <c r="M4" s="228"/>
    </row>
    <row r="5" spans="1:13" s="229" customFormat="1" ht="55.8" thickBot="1" x14ac:dyDescent="0.3">
      <c r="A5" s="410" t="s">
        <v>90</v>
      </c>
      <c r="B5" s="488" t="s">
        <v>91</v>
      </c>
      <c r="C5" s="488" t="s">
        <v>92</v>
      </c>
      <c r="D5" s="488" t="s">
        <v>93</v>
      </c>
      <c r="E5" s="488" t="s">
        <v>94</v>
      </c>
      <c r="F5" s="488" t="s">
        <v>55</v>
      </c>
      <c r="G5" s="488" t="s">
        <v>56</v>
      </c>
      <c r="H5" s="489" t="s">
        <v>95</v>
      </c>
    </row>
    <row r="6" spans="1:13" ht="125.1" customHeight="1" thickBot="1" x14ac:dyDescent="0.3">
      <c r="A6" s="491" t="s">
        <v>96</v>
      </c>
      <c r="B6" s="492">
        <v>1</v>
      </c>
      <c r="C6" s="493">
        <v>13699</v>
      </c>
      <c r="D6" s="493">
        <f>B6*C6</f>
        <v>13699</v>
      </c>
      <c r="E6" s="494" t="s">
        <v>97</v>
      </c>
      <c r="F6" s="494" t="s">
        <v>98</v>
      </c>
      <c r="G6" s="495">
        <v>1</v>
      </c>
      <c r="H6" s="496">
        <f>Table4[[#This Row],[% Allocable for the Administration of the Grant]]*Table4[[#This Row],[Total Cost             ]]</f>
        <v>13699</v>
      </c>
      <c r="I6" s="228"/>
      <c r="J6" s="228"/>
      <c r="K6" s="228"/>
      <c r="L6" s="228"/>
      <c r="M6" s="228"/>
    </row>
    <row r="7" spans="1:13" x14ac:dyDescent="0.25">
      <c r="A7" s="53"/>
      <c r="B7" s="262"/>
      <c r="C7" s="92">
        <v>0</v>
      </c>
      <c r="D7" s="490">
        <f>B7*C7</f>
        <v>0</v>
      </c>
      <c r="E7" s="151"/>
      <c r="F7" s="80"/>
      <c r="G7" s="249">
        <v>0</v>
      </c>
      <c r="H7" s="377">
        <f>Table4[[#This Row],[% Allocable for the Administration of the Grant]]*Table4[[#This Row],[Total Cost             ]]</f>
        <v>0</v>
      </c>
      <c r="I7" s="228"/>
      <c r="J7" s="228"/>
      <c r="K7" s="228"/>
      <c r="L7" s="228"/>
      <c r="M7" s="228"/>
    </row>
    <row r="8" spans="1:13" x14ac:dyDescent="0.25">
      <c r="A8" s="54"/>
      <c r="B8" s="263"/>
      <c r="C8" s="633">
        <v>0</v>
      </c>
      <c r="D8" s="371">
        <f t="shared" ref="D8:D31" si="0">B8*C8</f>
        <v>0</v>
      </c>
      <c r="E8" s="57"/>
      <c r="F8" s="56"/>
      <c r="G8" s="170">
        <v>0</v>
      </c>
      <c r="H8" s="377">
        <f>Table4[[#This Row],[% Allocable for the Administration of the Grant]]*Table4[[#This Row],[Total Cost             ]]</f>
        <v>0</v>
      </c>
      <c r="I8" s="228"/>
      <c r="J8" s="228"/>
      <c r="K8" s="228"/>
      <c r="L8" s="228"/>
      <c r="M8" s="228"/>
    </row>
    <row r="9" spans="1:13" x14ac:dyDescent="0.25">
      <c r="A9" s="54"/>
      <c r="B9" s="263"/>
      <c r="C9" s="633">
        <v>0</v>
      </c>
      <c r="D9" s="371">
        <f t="shared" si="0"/>
        <v>0</v>
      </c>
      <c r="E9" s="57"/>
      <c r="F9" s="56"/>
      <c r="G9" s="170">
        <v>0</v>
      </c>
      <c r="H9" s="377">
        <f>Table4[[#This Row],[% Allocable for the Administration of the Grant]]*Table4[[#This Row],[Total Cost             ]]</f>
        <v>0</v>
      </c>
      <c r="I9" s="228"/>
      <c r="J9" s="228"/>
      <c r="K9" s="228"/>
      <c r="L9" s="228"/>
      <c r="M9" s="228"/>
    </row>
    <row r="10" spans="1:13" x14ac:dyDescent="0.25">
      <c r="A10" s="54"/>
      <c r="B10" s="263"/>
      <c r="C10" s="633">
        <v>0</v>
      </c>
      <c r="D10" s="371">
        <f t="shared" si="0"/>
        <v>0</v>
      </c>
      <c r="E10" s="57"/>
      <c r="F10" s="56"/>
      <c r="G10" s="170">
        <v>0</v>
      </c>
      <c r="H10" s="377">
        <f>Table4[[#This Row],[% Allocable for the Administration of the Grant]]*Table4[[#This Row],[Total Cost             ]]</f>
        <v>0</v>
      </c>
      <c r="I10" s="228"/>
      <c r="J10" s="228"/>
      <c r="K10" s="228"/>
      <c r="L10" s="228"/>
      <c r="M10" s="228"/>
    </row>
    <row r="11" spans="1:13" x14ac:dyDescent="0.25">
      <c r="A11" s="54"/>
      <c r="B11" s="263"/>
      <c r="C11" s="633">
        <v>0</v>
      </c>
      <c r="D11" s="371">
        <f t="shared" si="0"/>
        <v>0</v>
      </c>
      <c r="E11" s="57"/>
      <c r="F11" s="56"/>
      <c r="G11" s="170">
        <v>0</v>
      </c>
      <c r="H11" s="377">
        <f>Table4[[#This Row],[% Allocable for the Administration of the Grant]]*Table4[[#This Row],[Total Cost             ]]</f>
        <v>0</v>
      </c>
      <c r="I11" s="228"/>
      <c r="J11" s="228"/>
      <c r="K11" s="228"/>
      <c r="L11" s="228"/>
      <c r="M11" s="228"/>
    </row>
    <row r="12" spans="1:13" x14ac:dyDescent="0.25">
      <c r="A12" s="54"/>
      <c r="B12" s="263"/>
      <c r="C12" s="633">
        <v>0</v>
      </c>
      <c r="D12" s="371">
        <f t="shared" si="0"/>
        <v>0</v>
      </c>
      <c r="E12" s="57"/>
      <c r="F12" s="56"/>
      <c r="G12" s="170">
        <v>0</v>
      </c>
      <c r="H12" s="377">
        <f>Table4[[#This Row],[% Allocable for the Administration of the Grant]]*Table4[[#This Row],[Total Cost             ]]</f>
        <v>0</v>
      </c>
      <c r="I12" s="228"/>
      <c r="J12" s="228"/>
      <c r="K12" s="228"/>
      <c r="L12" s="228"/>
      <c r="M12" s="228"/>
    </row>
    <row r="13" spans="1:13" x14ac:dyDescent="0.25">
      <c r="A13" s="54"/>
      <c r="B13" s="263"/>
      <c r="C13" s="633">
        <v>0</v>
      </c>
      <c r="D13" s="371">
        <f t="shared" si="0"/>
        <v>0</v>
      </c>
      <c r="E13" s="57"/>
      <c r="F13" s="56"/>
      <c r="G13" s="170">
        <v>0</v>
      </c>
      <c r="H13" s="377">
        <f>Table4[[#This Row],[% Allocable for the Administration of the Grant]]*Table4[[#This Row],[Total Cost             ]]</f>
        <v>0</v>
      </c>
      <c r="I13" s="228"/>
      <c r="J13" s="228"/>
      <c r="K13" s="228"/>
      <c r="L13" s="228"/>
      <c r="M13" s="228"/>
    </row>
    <row r="14" spans="1:13" x14ac:dyDescent="0.25">
      <c r="A14" s="54"/>
      <c r="B14" s="263"/>
      <c r="C14" s="633">
        <v>0</v>
      </c>
      <c r="D14" s="371">
        <f t="shared" si="0"/>
        <v>0</v>
      </c>
      <c r="E14" s="57"/>
      <c r="F14" s="56"/>
      <c r="G14" s="170">
        <v>0</v>
      </c>
      <c r="H14" s="377">
        <f>Table4[[#This Row],[% Allocable for the Administration of the Grant]]*Table4[[#This Row],[Total Cost             ]]</f>
        <v>0</v>
      </c>
      <c r="I14" s="228"/>
      <c r="J14" s="228"/>
      <c r="K14" s="228"/>
      <c r="L14" s="228"/>
      <c r="M14" s="228"/>
    </row>
    <row r="15" spans="1:13" x14ac:dyDescent="0.25">
      <c r="A15" s="54"/>
      <c r="B15" s="263"/>
      <c r="C15" s="633">
        <v>0</v>
      </c>
      <c r="D15" s="371">
        <f t="shared" si="0"/>
        <v>0</v>
      </c>
      <c r="E15" s="57"/>
      <c r="F15" s="56"/>
      <c r="G15" s="170">
        <v>0</v>
      </c>
      <c r="H15" s="377">
        <f>Table4[[#This Row],[% Allocable for the Administration of the Grant]]*Table4[[#This Row],[Total Cost             ]]</f>
        <v>0</v>
      </c>
      <c r="I15" s="228"/>
      <c r="J15" s="228"/>
      <c r="K15" s="228"/>
      <c r="L15" s="228"/>
      <c r="M15" s="228"/>
    </row>
    <row r="16" spans="1:13" x14ac:dyDescent="0.25">
      <c r="A16" s="54"/>
      <c r="B16" s="263"/>
      <c r="C16" s="633">
        <v>0</v>
      </c>
      <c r="D16" s="371">
        <f t="shared" si="0"/>
        <v>0</v>
      </c>
      <c r="E16" s="57"/>
      <c r="F16" s="56"/>
      <c r="G16" s="170">
        <v>0</v>
      </c>
      <c r="H16" s="377">
        <f>Table4[[#This Row],[% Allocable for the Administration of the Grant]]*Table4[[#This Row],[Total Cost             ]]</f>
        <v>0</v>
      </c>
      <c r="I16" s="228"/>
      <c r="J16" s="228"/>
      <c r="K16" s="228"/>
      <c r="L16" s="228"/>
      <c r="M16" s="228"/>
    </row>
    <row r="17" spans="1:13" x14ac:dyDescent="0.25">
      <c r="A17" s="54"/>
      <c r="B17" s="263"/>
      <c r="C17" s="633">
        <v>0</v>
      </c>
      <c r="D17" s="371">
        <f t="shared" si="0"/>
        <v>0</v>
      </c>
      <c r="E17" s="57"/>
      <c r="F17" s="56"/>
      <c r="G17" s="170">
        <v>0</v>
      </c>
      <c r="H17" s="377">
        <f>Table4[[#This Row],[% Allocable for the Administration of the Grant]]*Table4[[#This Row],[Total Cost             ]]</f>
        <v>0</v>
      </c>
      <c r="I17" s="228"/>
      <c r="J17" s="228"/>
      <c r="K17" s="228"/>
      <c r="L17" s="228"/>
      <c r="M17" s="228"/>
    </row>
    <row r="18" spans="1:13" x14ac:dyDescent="0.25">
      <c r="A18" s="54"/>
      <c r="B18" s="263"/>
      <c r="C18" s="633">
        <v>0</v>
      </c>
      <c r="D18" s="371">
        <f t="shared" si="0"/>
        <v>0</v>
      </c>
      <c r="E18" s="57"/>
      <c r="F18" s="56"/>
      <c r="G18" s="170">
        <v>0</v>
      </c>
      <c r="H18" s="377">
        <f>Table4[[#This Row],[% Allocable for the Administration of the Grant]]*Table4[[#This Row],[Total Cost             ]]</f>
        <v>0</v>
      </c>
      <c r="I18" s="228"/>
      <c r="J18" s="228"/>
      <c r="K18" s="228"/>
      <c r="L18" s="228"/>
      <c r="M18" s="228"/>
    </row>
    <row r="19" spans="1:13" x14ac:dyDescent="0.25">
      <c r="A19" s="54"/>
      <c r="B19" s="263"/>
      <c r="C19" s="633">
        <v>0</v>
      </c>
      <c r="D19" s="371">
        <f t="shared" si="0"/>
        <v>0</v>
      </c>
      <c r="E19" s="57"/>
      <c r="F19" s="56"/>
      <c r="G19" s="170">
        <v>0</v>
      </c>
      <c r="H19" s="377">
        <f>Table4[[#This Row],[% Allocable for the Administration of the Grant]]*Table4[[#This Row],[Total Cost             ]]</f>
        <v>0</v>
      </c>
      <c r="I19" s="228"/>
      <c r="J19" s="228"/>
      <c r="K19" s="228"/>
      <c r="L19" s="228"/>
      <c r="M19" s="228"/>
    </row>
    <row r="20" spans="1:13" x14ac:dyDescent="0.25">
      <c r="A20" s="54"/>
      <c r="B20" s="263"/>
      <c r="C20" s="633">
        <v>0</v>
      </c>
      <c r="D20" s="371">
        <f t="shared" si="0"/>
        <v>0</v>
      </c>
      <c r="E20" s="57"/>
      <c r="F20" s="56"/>
      <c r="G20" s="170">
        <v>0</v>
      </c>
      <c r="H20" s="377">
        <f>Table4[[#This Row],[% Allocable for the Administration of the Grant]]*Table4[[#This Row],[Total Cost             ]]</f>
        <v>0</v>
      </c>
      <c r="I20" s="228"/>
      <c r="J20" s="228"/>
      <c r="K20" s="228"/>
      <c r="L20" s="228"/>
      <c r="M20" s="228"/>
    </row>
    <row r="21" spans="1:13" x14ac:dyDescent="0.25">
      <c r="A21" s="54"/>
      <c r="B21" s="263"/>
      <c r="C21" s="633">
        <v>0</v>
      </c>
      <c r="D21" s="371">
        <f t="shared" si="0"/>
        <v>0</v>
      </c>
      <c r="E21" s="57"/>
      <c r="F21" s="56"/>
      <c r="G21" s="170">
        <v>0</v>
      </c>
      <c r="H21" s="377">
        <f>Table4[[#This Row],[% Allocable for the Administration of the Grant]]*Table4[[#This Row],[Total Cost             ]]</f>
        <v>0</v>
      </c>
      <c r="I21" s="228"/>
      <c r="J21" s="228"/>
      <c r="K21" s="228"/>
      <c r="L21" s="228"/>
      <c r="M21" s="228"/>
    </row>
    <row r="22" spans="1:13" x14ac:dyDescent="0.25">
      <c r="A22" s="54"/>
      <c r="B22" s="263"/>
      <c r="C22" s="633">
        <v>0</v>
      </c>
      <c r="D22" s="371">
        <f t="shared" si="0"/>
        <v>0</v>
      </c>
      <c r="E22" s="57"/>
      <c r="F22" s="56"/>
      <c r="G22" s="170">
        <v>0</v>
      </c>
      <c r="H22" s="377">
        <f>Table4[[#This Row],[% Allocable for the Administration of the Grant]]*Table4[[#This Row],[Total Cost             ]]</f>
        <v>0</v>
      </c>
      <c r="I22" s="228"/>
      <c r="J22" s="228"/>
      <c r="K22" s="228"/>
      <c r="L22" s="228"/>
      <c r="M22" s="228"/>
    </row>
    <row r="23" spans="1:13" x14ac:dyDescent="0.25">
      <c r="A23" s="54"/>
      <c r="B23" s="263"/>
      <c r="C23" s="633">
        <v>0</v>
      </c>
      <c r="D23" s="371">
        <f t="shared" si="0"/>
        <v>0</v>
      </c>
      <c r="E23" s="57"/>
      <c r="F23" s="56"/>
      <c r="G23" s="170">
        <v>0</v>
      </c>
      <c r="H23" s="377">
        <f>Table4[[#This Row],[% Allocable for the Administration of the Grant]]*Table4[[#This Row],[Total Cost             ]]</f>
        <v>0</v>
      </c>
      <c r="I23" s="228"/>
      <c r="J23" s="228"/>
      <c r="K23" s="228"/>
      <c r="L23" s="228"/>
      <c r="M23" s="228"/>
    </row>
    <row r="24" spans="1:13" x14ac:dyDescent="0.25">
      <c r="A24" s="54"/>
      <c r="B24" s="263"/>
      <c r="C24" s="633">
        <v>0</v>
      </c>
      <c r="D24" s="371">
        <f t="shared" si="0"/>
        <v>0</v>
      </c>
      <c r="E24" s="57"/>
      <c r="F24" s="56"/>
      <c r="G24" s="170">
        <v>0</v>
      </c>
      <c r="H24" s="377">
        <f>Table4[[#This Row],[% Allocable for the Administration of the Grant]]*Table4[[#This Row],[Total Cost             ]]</f>
        <v>0</v>
      </c>
      <c r="I24" s="228"/>
      <c r="J24" s="228"/>
      <c r="K24" s="228"/>
      <c r="L24" s="228"/>
      <c r="M24" s="228"/>
    </row>
    <row r="25" spans="1:13" x14ac:dyDescent="0.25">
      <c r="A25" s="54"/>
      <c r="B25" s="263"/>
      <c r="C25" s="633">
        <v>0</v>
      </c>
      <c r="D25" s="371">
        <f t="shared" si="0"/>
        <v>0</v>
      </c>
      <c r="E25" s="57"/>
      <c r="F25" s="56"/>
      <c r="G25" s="170">
        <v>0</v>
      </c>
      <c r="H25" s="377">
        <f>Table4[[#This Row],[% Allocable for the Administration of the Grant]]*Table4[[#This Row],[Total Cost             ]]</f>
        <v>0</v>
      </c>
      <c r="I25" s="228"/>
      <c r="J25" s="228"/>
      <c r="K25" s="228"/>
      <c r="L25" s="228"/>
      <c r="M25" s="228"/>
    </row>
    <row r="26" spans="1:13" x14ac:dyDescent="0.25">
      <c r="A26" s="54"/>
      <c r="B26" s="263"/>
      <c r="C26" s="633">
        <v>0</v>
      </c>
      <c r="D26" s="371">
        <f t="shared" si="0"/>
        <v>0</v>
      </c>
      <c r="E26" s="57"/>
      <c r="F26" s="56"/>
      <c r="G26" s="170">
        <v>0</v>
      </c>
      <c r="H26" s="377">
        <f>Table4[[#This Row],[% Allocable for the Administration of the Grant]]*Table4[[#This Row],[Total Cost             ]]</f>
        <v>0</v>
      </c>
      <c r="I26" s="228"/>
      <c r="J26" s="228"/>
      <c r="K26" s="228"/>
      <c r="L26" s="228"/>
      <c r="M26" s="228"/>
    </row>
    <row r="27" spans="1:13" x14ac:dyDescent="0.25">
      <c r="A27" s="54"/>
      <c r="B27" s="263"/>
      <c r="C27" s="633">
        <v>0</v>
      </c>
      <c r="D27" s="371">
        <f t="shared" si="0"/>
        <v>0</v>
      </c>
      <c r="E27" s="57"/>
      <c r="F27" s="56"/>
      <c r="G27" s="170">
        <v>0</v>
      </c>
      <c r="H27" s="377">
        <f>Table4[[#This Row],[% Allocable for the Administration of the Grant]]*Table4[[#This Row],[Total Cost             ]]</f>
        <v>0</v>
      </c>
      <c r="I27" s="228"/>
      <c r="J27" s="228"/>
      <c r="K27" s="228"/>
      <c r="L27" s="228"/>
      <c r="M27" s="228"/>
    </row>
    <row r="28" spans="1:13" x14ac:dyDescent="0.25">
      <c r="A28" s="54"/>
      <c r="B28" s="263"/>
      <c r="C28" s="633">
        <v>0</v>
      </c>
      <c r="D28" s="371">
        <f t="shared" si="0"/>
        <v>0</v>
      </c>
      <c r="E28" s="57"/>
      <c r="F28" s="56"/>
      <c r="G28" s="170">
        <v>0</v>
      </c>
      <c r="H28" s="377">
        <f>Table4[[#This Row],[% Allocable for the Administration of the Grant]]*Table4[[#This Row],[Total Cost             ]]</f>
        <v>0</v>
      </c>
      <c r="I28" s="228"/>
      <c r="J28" s="228"/>
      <c r="K28" s="228"/>
      <c r="L28" s="228"/>
      <c r="M28" s="228"/>
    </row>
    <row r="29" spans="1:13" x14ac:dyDescent="0.25">
      <c r="A29" s="54"/>
      <c r="B29" s="263"/>
      <c r="C29" s="633">
        <v>0</v>
      </c>
      <c r="D29" s="371">
        <f t="shared" si="0"/>
        <v>0</v>
      </c>
      <c r="E29" s="57"/>
      <c r="F29" s="56"/>
      <c r="G29" s="170">
        <v>0</v>
      </c>
      <c r="H29" s="377">
        <f>Table4[[#This Row],[% Allocable for the Administration of the Grant]]*Table4[[#This Row],[Total Cost             ]]</f>
        <v>0</v>
      </c>
      <c r="I29" s="228"/>
      <c r="J29" s="228"/>
      <c r="K29" s="228"/>
      <c r="L29" s="228"/>
      <c r="M29" s="228"/>
    </row>
    <row r="30" spans="1:13" x14ac:dyDescent="0.25">
      <c r="A30" s="54"/>
      <c r="B30" s="263"/>
      <c r="C30" s="633">
        <v>0</v>
      </c>
      <c r="D30" s="371">
        <f t="shared" si="0"/>
        <v>0</v>
      </c>
      <c r="E30" s="57"/>
      <c r="F30" s="56"/>
      <c r="G30" s="170">
        <v>0</v>
      </c>
      <c r="H30" s="377">
        <f>Table4[[#This Row],[% Allocable for the Administration of the Grant]]*Table4[[#This Row],[Total Cost             ]]</f>
        <v>0</v>
      </c>
      <c r="I30" s="228"/>
      <c r="J30" s="228"/>
      <c r="K30" s="228"/>
      <c r="L30" s="228"/>
      <c r="M30" s="228"/>
    </row>
    <row r="31" spans="1:13" x14ac:dyDescent="0.25">
      <c r="A31" s="85"/>
      <c r="B31" s="264"/>
      <c r="C31" s="634">
        <v>0</v>
      </c>
      <c r="D31" s="371">
        <f t="shared" si="0"/>
        <v>0</v>
      </c>
      <c r="E31" s="89"/>
      <c r="F31" s="87"/>
      <c r="G31" s="170">
        <v>0</v>
      </c>
      <c r="H31" s="377">
        <f>Table4[[#This Row],[% Allocable for the Administration of the Grant]]*Table4[[#This Row],[Total Cost             ]]</f>
        <v>0</v>
      </c>
      <c r="I31" s="228"/>
      <c r="J31" s="228"/>
      <c r="K31" s="228"/>
      <c r="L31" s="228"/>
      <c r="M31" s="228"/>
    </row>
    <row r="32" spans="1:13" ht="13.8" thickBot="1" x14ac:dyDescent="0.3">
      <c r="A32" s="255"/>
      <c r="B32" s="256"/>
      <c r="C32" s="233"/>
      <c r="D32" s="256"/>
      <c r="E32" s="239"/>
      <c r="F32" s="227"/>
      <c r="G32" s="228"/>
      <c r="H32" s="228"/>
      <c r="I32" s="228"/>
      <c r="J32" s="228"/>
      <c r="K32" s="228"/>
      <c r="L32" s="228"/>
      <c r="M32" s="228"/>
    </row>
    <row r="33" spans="1:8" ht="18.600000000000001" customHeight="1" thickBot="1" x14ac:dyDescent="0.3">
      <c r="A33" s="265" t="s">
        <v>99</v>
      </c>
      <c r="B33" s="323"/>
      <c r="C33" s="323"/>
      <c r="D33" s="293">
        <f>SUM(D7:D31)</f>
        <v>0</v>
      </c>
      <c r="E33" s="324"/>
      <c r="F33" s="324"/>
      <c r="G33" s="325"/>
      <c r="H33" s="385">
        <f>SUM(H7:H31)</f>
        <v>0</v>
      </c>
    </row>
    <row r="34" spans="1:8" ht="13.8" thickBot="1" x14ac:dyDescent="0.3">
      <c r="A34" s="228"/>
      <c r="B34" s="228"/>
      <c r="C34" s="228"/>
      <c r="D34" s="256"/>
      <c r="E34" s="239"/>
      <c r="F34" s="239"/>
      <c r="G34" s="228"/>
      <c r="H34" s="228"/>
    </row>
    <row r="35" spans="1:8" ht="62.4" customHeight="1" thickBot="1" x14ac:dyDescent="0.3">
      <c r="A35" s="735" t="s">
        <v>32</v>
      </c>
      <c r="B35" s="736"/>
      <c r="C35" s="736"/>
      <c r="D35" s="736"/>
      <c r="E35" s="736"/>
      <c r="F35" s="736"/>
      <c r="G35" s="736"/>
      <c r="H35" s="737"/>
    </row>
  </sheetData>
  <sheetProtection algorithmName="SHA-512" hashValue="PMU2gEYkcNYUDGMhpua0ithz6yF/bn1RdHFjSCl2QjDF2EOiO7Ninl+9KpU8cwVdH14/iKPiuQSCvI6QdHWDqg==" saltValue="WjZA2PKapanObzjuEs3pHw==" spinCount="100000" sheet="1" formatCells="0" formatColumns="0" formatRows="0" insertRows="0" deleteRows="0"/>
  <customSheetViews>
    <customSheetView guid="{D7FF18E2-A72D-4088-BD59-9D74A43C39A8}" scale="90" showPageBreaks="1" fitToPage="1" topLeftCell="A11">
      <selection activeCell="D41" sqref="D41"/>
      <pageMargins left="0" right="0" top="0" bottom="0" header="0" footer="0"/>
      <printOptions horizontalCentered="1"/>
      <pageSetup scale="86" fitToHeight="4" orientation="landscape" r:id="rId1"/>
      <headerFooter alignWithMargins="0">
        <oddFooter>&amp;Ld. Equipment&amp;RPage &amp;P of &amp;N</oddFooter>
      </headerFooter>
    </customSheetView>
    <customSheetView guid="{5BEC5FDE-32D0-42EF-8D2A-06DCBD4F05CC}" scale="90" showPageBreaks="1" fitToPage="1">
      <selection activeCell="I5" sqref="I5"/>
      <pageMargins left="0" right="0" top="0" bottom="0" header="0" footer="0"/>
      <printOptions horizontalCentered="1"/>
      <pageSetup scale="86" fitToHeight="4" orientation="landscape" r:id="rId2"/>
      <headerFooter alignWithMargins="0">
        <oddFooter>&amp;Ld. Equipment&amp;RPage &amp;P of &amp;N</oddFooter>
      </headerFooter>
    </customSheetView>
    <customSheetView guid="{712CE29F-EFCA-4968-A7C5-599F87319D6A}" scale="90" fitToPage="1">
      <selection activeCell="D40" sqref="D40"/>
      <pageMargins left="0" right="0" top="0" bottom="0" header="0" footer="0"/>
      <printOptions horizontalCentered="1"/>
      <pageSetup scale="86" fitToHeight="4" orientation="landscape" r:id="rId3"/>
      <headerFooter alignWithMargins="0">
        <oddFooter>&amp;Ld. Equipment&amp;RPage &amp;P of &amp;N</oddFooter>
      </headerFooter>
    </customSheetView>
    <customSheetView guid="{6588CF8C-0BB8-4786-9A46-0A2D10254132}" scale="90" showPageBreaks="1" fitToPage="1" topLeftCell="A4">
      <selection activeCell="I5" sqref="I5"/>
      <pageMargins left="0" right="0" top="0" bottom="0" header="0" footer="0"/>
      <printOptions horizontalCentered="1"/>
      <pageSetup scale="86" fitToHeight="4" orientation="landscape" r:id="rId4"/>
      <headerFooter alignWithMargins="0">
        <oddFooter>&amp;Ld. Equipment&amp;RPage &amp;P of &amp;N</oddFooter>
      </headerFooter>
    </customSheetView>
    <customSheetView guid="{D5CEF8EB-A9A7-4458-BF65-8F18E34CBA87}" scale="90" showPageBreaks="1" fitToPage="1">
      <selection activeCell="H38" sqref="H38"/>
      <pageMargins left="0" right="0" top="0" bottom="0" header="0" footer="0"/>
      <printOptions horizontalCentered="1"/>
      <pageSetup scale="86" fitToHeight="4" orientation="landscape" r:id="rId5"/>
      <headerFooter alignWithMargins="0">
        <oddFooter>&amp;Ld. Equipment&amp;RPage &amp;P of &amp;N</oddFooter>
      </headerFooter>
    </customSheetView>
    <customSheetView guid="{BF352FCE-C1BE-4B84-9561-6030FEF6A15F}" scale="90" showPageBreaks="1" fitToPage="1">
      <selection activeCell="F1" sqref="F1"/>
      <pageMargins left="0" right="0" top="0" bottom="0" header="0" footer="0"/>
      <printOptions horizontalCentered="1"/>
      <pageSetup scale="80" orientation="landscape" r:id="rId6"/>
      <headerFooter alignWithMargins="0">
        <oddFooter>&amp;Ld. Equipment&amp;RPage &amp;P of &amp;N</oddFooter>
      </headerFooter>
    </customSheetView>
  </customSheetViews>
  <mergeCells count="3">
    <mergeCell ref="A3:H3"/>
    <mergeCell ref="A35:H35"/>
    <mergeCell ref="A2:H2"/>
  </mergeCells>
  <phoneticPr fontId="3" type="noConversion"/>
  <printOptions horizontalCentered="1"/>
  <pageMargins left="0.5" right="0.5" top="0.25" bottom="0.25" header="0.5" footer="0.5"/>
  <pageSetup scale="62" fitToHeight="0" orientation="landscape" horizontalDpi="300" verticalDpi="300" r:id="rId7"/>
  <headerFooter alignWithMargins="0"/>
  <drawing r:id="rId8"/>
  <tableParts count="1">
    <tablePart r:id="rId9"/>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499984740745262"/>
    <pageSetUpPr fitToPage="1"/>
  </sheetPr>
  <dimension ref="A1:M44"/>
  <sheetViews>
    <sheetView showGridLines="0" zoomScale="72" zoomScaleNormal="85" workbookViewId="0">
      <selection activeCell="A3" sqref="A3:H3"/>
    </sheetView>
  </sheetViews>
  <sheetFormatPr defaultColWidth="9.44140625" defaultRowHeight="13.2" x14ac:dyDescent="0.25"/>
  <cols>
    <col min="1" max="1" width="55.44140625" style="2" customWidth="1"/>
    <col min="2" max="2" width="10.5546875" style="2" customWidth="1"/>
    <col min="3" max="3" width="15.5546875" style="31" customWidth="1"/>
    <col min="4" max="4" width="15.5546875" style="32" customWidth="1"/>
    <col min="5" max="5" width="37.44140625" style="27" customWidth="1"/>
    <col min="6" max="6" width="52.33203125" style="26" bestFit="1" customWidth="1"/>
    <col min="7" max="8" width="20.5546875" style="2" customWidth="1"/>
    <col min="9" max="16384" width="9.44140625" style="2"/>
  </cols>
  <sheetData>
    <row r="1" spans="1:13" s="29" customFormat="1" ht="12.75" customHeight="1" x14ac:dyDescent="0.25">
      <c r="A1" s="744"/>
      <c r="B1" s="745"/>
      <c r="C1" s="510"/>
      <c r="D1" s="510"/>
      <c r="E1" s="510"/>
      <c r="F1" s="644"/>
      <c r="G1" s="511"/>
      <c r="H1" s="512"/>
    </row>
    <row r="2" spans="1:13" s="30" customFormat="1" ht="17.399999999999999" x14ac:dyDescent="0.25">
      <c r="A2" s="749" t="s">
        <v>18</v>
      </c>
      <c r="B2" s="750"/>
      <c r="C2" s="750"/>
      <c r="D2" s="750"/>
      <c r="E2" s="750"/>
      <c r="F2" s="750"/>
      <c r="G2" s="750"/>
      <c r="H2" s="751"/>
      <c r="I2" s="23"/>
      <c r="J2" s="23"/>
      <c r="K2" s="23"/>
      <c r="L2" s="24"/>
      <c r="M2" s="24"/>
    </row>
    <row r="3" spans="1:13" ht="130.5" customHeight="1" x14ac:dyDescent="0.25">
      <c r="A3" s="741" t="s">
        <v>100</v>
      </c>
      <c r="B3" s="742"/>
      <c r="C3" s="742"/>
      <c r="D3" s="742"/>
      <c r="E3" s="742"/>
      <c r="F3" s="742"/>
      <c r="G3" s="742"/>
      <c r="H3" s="743"/>
      <c r="I3" s="82"/>
      <c r="J3" s="82"/>
      <c r="K3" s="82"/>
      <c r="L3" s="82"/>
      <c r="M3" s="82"/>
    </row>
    <row r="4" spans="1:13" ht="13.8" thickBot="1" x14ac:dyDescent="0.3">
      <c r="A4" s="513"/>
      <c r="B4" s="514"/>
      <c r="C4" s="515"/>
      <c r="D4" s="516"/>
      <c r="E4" s="517"/>
      <c r="F4" s="518"/>
      <c r="G4" s="639"/>
      <c r="H4" s="640"/>
      <c r="I4" s="82"/>
      <c r="J4" s="82"/>
      <c r="K4" s="82"/>
      <c r="L4" s="82"/>
      <c r="M4" s="82"/>
    </row>
    <row r="5" spans="1:13" s="22" customFormat="1" ht="67.2" customHeight="1" thickBot="1" x14ac:dyDescent="0.3">
      <c r="A5" s="410" t="s">
        <v>101</v>
      </c>
      <c r="B5" s="415" t="s">
        <v>91</v>
      </c>
      <c r="C5" s="411" t="s">
        <v>92</v>
      </c>
      <c r="D5" s="497" t="s">
        <v>93</v>
      </c>
      <c r="E5" s="413" t="s">
        <v>94</v>
      </c>
      <c r="F5" s="415" t="s">
        <v>55</v>
      </c>
      <c r="G5" s="411" t="s">
        <v>56</v>
      </c>
      <c r="H5" s="417" t="s">
        <v>102</v>
      </c>
    </row>
    <row r="6" spans="1:13" s="22" customFormat="1" ht="81" customHeight="1" x14ac:dyDescent="0.25">
      <c r="A6" s="498" t="s">
        <v>103</v>
      </c>
      <c r="B6" s="499">
        <v>2</v>
      </c>
      <c r="C6" s="500">
        <v>1000</v>
      </c>
      <c r="D6" s="500">
        <f>B6*C6</f>
        <v>2000</v>
      </c>
      <c r="E6" s="501" t="s">
        <v>104</v>
      </c>
      <c r="F6" s="501" t="s">
        <v>105</v>
      </c>
      <c r="G6" s="502">
        <v>1</v>
      </c>
      <c r="H6" s="503">
        <f>Table3[[#This Row],[Total Cost             ]]*Table3[[#This Row],[% Allocable for the Administration of the Grant]]</f>
        <v>2000</v>
      </c>
    </row>
    <row r="7" spans="1:13" s="22" customFormat="1" ht="105.6" customHeight="1" thickBot="1" x14ac:dyDescent="0.3">
      <c r="A7" s="504" t="s">
        <v>106</v>
      </c>
      <c r="B7" s="505">
        <v>36</v>
      </c>
      <c r="C7" s="506">
        <v>150</v>
      </c>
      <c r="D7" s="506">
        <f>B7*C7</f>
        <v>5400</v>
      </c>
      <c r="E7" s="507" t="s">
        <v>107</v>
      </c>
      <c r="F7" s="507" t="s">
        <v>108</v>
      </c>
      <c r="G7" s="508">
        <v>1</v>
      </c>
      <c r="H7" s="509">
        <f>Table3[[#This Row],[Total Cost             ]]*Table3[[#This Row],[% Allocable for the Administration of the Grant]]</f>
        <v>5400</v>
      </c>
    </row>
    <row r="8" spans="1:13" x14ac:dyDescent="0.25">
      <c r="A8" s="53"/>
      <c r="B8" s="93"/>
      <c r="C8" s="92">
        <v>0</v>
      </c>
      <c r="D8" s="376">
        <f>B8*C8</f>
        <v>0</v>
      </c>
      <c r="E8" s="93"/>
      <c r="F8" s="80"/>
      <c r="G8" s="249">
        <v>0</v>
      </c>
      <c r="H8" s="377">
        <f>Table3[[#This Row],[Total Cost             ]]*Table3[[#This Row],[% Allocable for the Administration of the Grant]]</f>
        <v>0</v>
      </c>
      <c r="I8" s="82"/>
      <c r="J8" s="82"/>
      <c r="K8" s="82"/>
      <c r="L8" s="82"/>
      <c r="M8" s="82"/>
    </row>
    <row r="9" spans="1:13" x14ac:dyDescent="0.25">
      <c r="A9" s="54"/>
      <c r="B9" s="93"/>
      <c r="C9" s="92">
        <v>0</v>
      </c>
      <c r="D9" s="376">
        <f t="shared" ref="D9:D32" si="0">B9*C9</f>
        <v>0</v>
      </c>
      <c r="E9" s="57"/>
      <c r="F9" s="56"/>
      <c r="G9" s="249">
        <v>0</v>
      </c>
      <c r="H9" s="377">
        <f>Table3[[#This Row],[Total Cost             ]]*Table3[[#This Row],[% Allocable for the Administration of the Grant]]</f>
        <v>0</v>
      </c>
      <c r="I9" s="82"/>
      <c r="J9" s="82"/>
      <c r="K9" s="82"/>
      <c r="L9" s="82"/>
      <c r="M9" s="82"/>
    </row>
    <row r="10" spans="1:13" x14ac:dyDescent="0.25">
      <c r="A10" s="54"/>
      <c r="B10" s="93"/>
      <c r="C10" s="92">
        <v>0</v>
      </c>
      <c r="D10" s="376">
        <f t="shared" si="0"/>
        <v>0</v>
      </c>
      <c r="E10" s="57"/>
      <c r="F10" s="56"/>
      <c r="G10" s="249">
        <v>0</v>
      </c>
      <c r="H10" s="377">
        <f>Table3[[#This Row],[Total Cost             ]]*Table3[[#This Row],[% Allocable for the Administration of the Grant]]</f>
        <v>0</v>
      </c>
      <c r="I10" s="82"/>
      <c r="J10" s="82"/>
      <c r="K10" s="82"/>
      <c r="L10" s="82"/>
      <c r="M10" s="82"/>
    </row>
    <row r="11" spans="1:13" x14ac:dyDescent="0.25">
      <c r="A11" s="54"/>
      <c r="B11" s="93"/>
      <c r="C11" s="92">
        <v>0</v>
      </c>
      <c r="D11" s="376">
        <f t="shared" si="0"/>
        <v>0</v>
      </c>
      <c r="E11" s="57"/>
      <c r="F11" s="56"/>
      <c r="G11" s="249">
        <v>0</v>
      </c>
      <c r="H11" s="377">
        <f>Table3[[#This Row],[Total Cost             ]]*Table3[[#This Row],[% Allocable for the Administration of the Grant]]</f>
        <v>0</v>
      </c>
      <c r="I11" s="82"/>
      <c r="J11" s="82"/>
      <c r="K11" s="82"/>
      <c r="L11" s="82"/>
      <c r="M11" s="82"/>
    </row>
    <row r="12" spans="1:13" x14ac:dyDescent="0.25">
      <c r="A12" s="54"/>
      <c r="B12" s="93"/>
      <c r="C12" s="92">
        <v>0</v>
      </c>
      <c r="D12" s="376">
        <f t="shared" si="0"/>
        <v>0</v>
      </c>
      <c r="E12" s="57"/>
      <c r="F12" s="56"/>
      <c r="G12" s="249">
        <v>0</v>
      </c>
      <c r="H12" s="377">
        <f>Table3[[#This Row],[Total Cost             ]]*Table3[[#This Row],[% Allocable for the Administration of the Grant]]</f>
        <v>0</v>
      </c>
      <c r="I12" s="82"/>
      <c r="J12" s="82"/>
      <c r="K12" s="82"/>
      <c r="L12" s="82"/>
      <c r="M12" s="82"/>
    </row>
    <row r="13" spans="1:13" x14ac:dyDescent="0.25">
      <c r="A13" s="54"/>
      <c r="B13" s="93"/>
      <c r="C13" s="92">
        <v>0</v>
      </c>
      <c r="D13" s="376">
        <f t="shared" si="0"/>
        <v>0</v>
      </c>
      <c r="E13" s="57"/>
      <c r="F13" s="56"/>
      <c r="G13" s="249">
        <v>0</v>
      </c>
      <c r="H13" s="377">
        <f>Table3[[#This Row],[Total Cost             ]]*Table3[[#This Row],[% Allocable for the Administration of the Grant]]</f>
        <v>0</v>
      </c>
      <c r="I13" s="82"/>
      <c r="J13" s="82"/>
      <c r="K13" s="82"/>
      <c r="L13" s="82"/>
      <c r="M13" s="82"/>
    </row>
    <row r="14" spans="1:13" x14ac:dyDescent="0.25">
      <c r="A14" s="54"/>
      <c r="B14" s="93"/>
      <c r="C14" s="92">
        <v>0</v>
      </c>
      <c r="D14" s="376">
        <f t="shared" si="0"/>
        <v>0</v>
      </c>
      <c r="E14" s="57"/>
      <c r="F14" s="56"/>
      <c r="G14" s="249">
        <v>0</v>
      </c>
      <c r="H14" s="377">
        <f>Table3[[#This Row],[Total Cost             ]]*Table3[[#This Row],[% Allocable for the Administration of the Grant]]</f>
        <v>0</v>
      </c>
      <c r="I14" s="82"/>
      <c r="J14" s="82"/>
      <c r="K14" s="82"/>
      <c r="L14" s="82"/>
      <c r="M14" s="82"/>
    </row>
    <row r="15" spans="1:13" x14ac:dyDescent="0.25">
      <c r="A15" s="54"/>
      <c r="B15" s="93"/>
      <c r="C15" s="92">
        <v>0</v>
      </c>
      <c r="D15" s="376">
        <f t="shared" si="0"/>
        <v>0</v>
      </c>
      <c r="E15" s="57"/>
      <c r="F15" s="56"/>
      <c r="G15" s="249">
        <v>0</v>
      </c>
      <c r="H15" s="377">
        <f>Table3[[#This Row],[Total Cost             ]]*Table3[[#This Row],[% Allocable for the Administration of the Grant]]</f>
        <v>0</v>
      </c>
      <c r="I15" s="82"/>
      <c r="J15" s="82"/>
      <c r="K15" s="82"/>
      <c r="L15" s="82"/>
      <c r="M15" s="82"/>
    </row>
    <row r="16" spans="1:13" x14ac:dyDescent="0.25">
      <c r="A16" s="54"/>
      <c r="B16" s="93"/>
      <c r="C16" s="92">
        <v>0</v>
      </c>
      <c r="D16" s="376">
        <f t="shared" si="0"/>
        <v>0</v>
      </c>
      <c r="E16" s="57"/>
      <c r="F16" s="56"/>
      <c r="G16" s="249">
        <v>0</v>
      </c>
      <c r="H16" s="377">
        <f>Table3[[#This Row],[Total Cost             ]]*Table3[[#This Row],[% Allocable for the Administration of the Grant]]</f>
        <v>0</v>
      </c>
      <c r="I16" s="82"/>
      <c r="J16" s="82"/>
      <c r="K16" s="82"/>
      <c r="L16" s="82"/>
      <c r="M16" s="82"/>
    </row>
    <row r="17" spans="1:13" x14ac:dyDescent="0.25">
      <c r="A17" s="54"/>
      <c r="B17" s="93"/>
      <c r="C17" s="92">
        <v>0</v>
      </c>
      <c r="D17" s="376">
        <f t="shared" si="0"/>
        <v>0</v>
      </c>
      <c r="E17" s="57"/>
      <c r="F17" s="56"/>
      <c r="G17" s="249">
        <v>0</v>
      </c>
      <c r="H17" s="377">
        <f>Table3[[#This Row],[Total Cost             ]]*Table3[[#This Row],[% Allocable for the Administration of the Grant]]</f>
        <v>0</v>
      </c>
      <c r="I17" s="82"/>
      <c r="J17" s="82"/>
      <c r="K17" s="82"/>
      <c r="L17" s="82"/>
      <c r="M17" s="82"/>
    </row>
    <row r="18" spans="1:13" x14ac:dyDescent="0.25">
      <c r="A18" s="54"/>
      <c r="B18" s="93"/>
      <c r="C18" s="92">
        <v>0</v>
      </c>
      <c r="D18" s="376">
        <f t="shared" si="0"/>
        <v>0</v>
      </c>
      <c r="E18" s="57"/>
      <c r="F18" s="56"/>
      <c r="G18" s="249">
        <v>0</v>
      </c>
      <c r="H18" s="377">
        <f>Table3[[#This Row],[Total Cost             ]]*Table3[[#This Row],[% Allocable for the Administration of the Grant]]</f>
        <v>0</v>
      </c>
      <c r="I18" s="82"/>
      <c r="J18" s="82"/>
      <c r="K18" s="82"/>
      <c r="L18" s="82"/>
      <c r="M18" s="82"/>
    </row>
    <row r="19" spans="1:13" x14ac:dyDescent="0.25">
      <c r="A19" s="54"/>
      <c r="B19" s="93"/>
      <c r="C19" s="92">
        <v>0</v>
      </c>
      <c r="D19" s="376">
        <f t="shared" si="0"/>
        <v>0</v>
      </c>
      <c r="E19" s="57"/>
      <c r="F19" s="56"/>
      <c r="G19" s="249">
        <v>0</v>
      </c>
      <c r="H19" s="377">
        <f>Table3[[#This Row],[Total Cost             ]]*Table3[[#This Row],[% Allocable for the Administration of the Grant]]</f>
        <v>0</v>
      </c>
      <c r="I19" s="82"/>
      <c r="J19" s="82"/>
      <c r="K19" s="82"/>
      <c r="L19" s="82"/>
      <c r="M19" s="82"/>
    </row>
    <row r="20" spans="1:13" x14ac:dyDescent="0.25">
      <c r="A20" s="54"/>
      <c r="B20" s="93"/>
      <c r="C20" s="92">
        <v>0</v>
      </c>
      <c r="D20" s="376">
        <f t="shared" si="0"/>
        <v>0</v>
      </c>
      <c r="E20" s="57"/>
      <c r="F20" s="56"/>
      <c r="G20" s="249">
        <v>0</v>
      </c>
      <c r="H20" s="377">
        <f>Table3[[#This Row],[Total Cost             ]]*Table3[[#This Row],[% Allocable for the Administration of the Grant]]</f>
        <v>0</v>
      </c>
      <c r="I20" s="82"/>
      <c r="J20" s="82"/>
      <c r="K20" s="82"/>
      <c r="L20" s="82"/>
      <c r="M20" s="82"/>
    </row>
    <row r="21" spans="1:13" x14ac:dyDescent="0.25">
      <c r="A21" s="54"/>
      <c r="B21" s="93"/>
      <c r="C21" s="92">
        <v>0</v>
      </c>
      <c r="D21" s="376">
        <f t="shared" si="0"/>
        <v>0</v>
      </c>
      <c r="E21" s="57"/>
      <c r="F21" s="56"/>
      <c r="G21" s="249">
        <v>0</v>
      </c>
      <c r="H21" s="377">
        <f>Table3[[#This Row],[Total Cost             ]]*Table3[[#This Row],[% Allocable for the Administration of the Grant]]</f>
        <v>0</v>
      </c>
      <c r="I21" s="82"/>
      <c r="J21" s="82"/>
      <c r="K21" s="82"/>
      <c r="L21" s="82"/>
      <c r="M21" s="82"/>
    </row>
    <row r="22" spans="1:13" x14ac:dyDescent="0.25">
      <c r="A22" s="54"/>
      <c r="B22" s="93"/>
      <c r="C22" s="92">
        <v>0</v>
      </c>
      <c r="D22" s="376">
        <f t="shared" si="0"/>
        <v>0</v>
      </c>
      <c r="E22" s="57"/>
      <c r="F22" s="56"/>
      <c r="G22" s="249">
        <v>0</v>
      </c>
      <c r="H22" s="377">
        <f>Table3[[#This Row],[Total Cost             ]]*Table3[[#This Row],[% Allocable for the Administration of the Grant]]</f>
        <v>0</v>
      </c>
      <c r="I22" s="82"/>
      <c r="J22" s="82"/>
      <c r="K22" s="82"/>
      <c r="L22" s="82"/>
      <c r="M22" s="82"/>
    </row>
    <row r="23" spans="1:13" x14ac:dyDescent="0.25">
      <c r="A23" s="54"/>
      <c r="B23" s="93"/>
      <c r="C23" s="92">
        <v>0</v>
      </c>
      <c r="D23" s="376">
        <f t="shared" si="0"/>
        <v>0</v>
      </c>
      <c r="E23" s="57"/>
      <c r="F23" s="56"/>
      <c r="G23" s="249">
        <v>0</v>
      </c>
      <c r="H23" s="377">
        <f>Table3[[#This Row],[Total Cost             ]]*Table3[[#This Row],[% Allocable for the Administration of the Grant]]</f>
        <v>0</v>
      </c>
      <c r="I23" s="82"/>
      <c r="J23" s="82"/>
      <c r="K23" s="82"/>
      <c r="L23" s="82"/>
      <c r="M23" s="82"/>
    </row>
    <row r="24" spans="1:13" x14ac:dyDescent="0.25">
      <c r="A24" s="54"/>
      <c r="B24" s="93"/>
      <c r="C24" s="92">
        <v>0</v>
      </c>
      <c r="D24" s="376">
        <f t="shared" si="0"/>
        <v>0</v>
      </c>
      <c r="E24" s="57"/>
      <c r="F24" s="56"/>
      <c r="G24" s="249">
        <v>0</v>
      </c>
      <c r="H24" s="377">
        <f>Table3[[#This Row],[Total Cost             ]]*Table3[[#This Row],[% Allocable for the Administration of the Grant]]</f>
        <v>0</v>
      </c>
      <c r="I24" s="82"/>
      <c r="J24" s="82"/>
      <c r="K24" s="82"/>
      <c r="L24" s="82"/>
      <c r="M24" s="82"/>
    </row>
    <row r="25" spans="1:13" x14ac:dyDescent="0.25">
      <c r="A25" s="54"/>
      <c r="B25" s="93"/>
      <c r="C25" s="92">
        <v>0</v>
      </c>
      <c r="D25" s="376">
        <f t="shared" si="0"/>
        <v>0</v>
      </c>
      <c r="E25" s="57"/>
      <c r="F25" s="56"/>
      <c r="G25" s="249">
        <v>0</v>
      </c>
      <c r="H25" s="377">
        <f>Table3[[#This Row],[Total Cost             ]]*Table3[[#This Row],[% Allocable for the Administration of the Grant]]</f>
        <v>0</v>
      </c>
      <c r="I25" s="82"/>
      <c r="J25" s="82"/>
      <c r="K25" s="82"/>
      <c r="L25" s="82"/>
      <c r="M25" s="82"/>
    </row>
    <row r="26" spans="1:13" x14ac:dyDescent="0.25">
      <c r="A26" s="54"/>
      <c r="B26" s="93"/>
      <c r="C26" s="92">
        <v>0</v>
      </c>
      <c r="D26" s="376">
        <f t="shared" si="0"/>
        <v>0</v>
      </c>
      <c r="E26" s="57"/>
      <c r="F26" s="56"/>
      <c r="G26" s="249">
        <v>0</v>
      </c>
      <c r="H26" s="377">
        <f>Table3[[#This Row],[Total Cost             ]]*Table3[[#This Row],[% Allocable for the Administration of the Grant]]</f>
        <v>0</v>
      </c>
      <c r="I26" s="82"/>
      <c r="J26" s="82"/>
      <c r="K26" s="82"/>
      <c r="L26" s="82"/>
      <c r="M26" s="82"/>
    </row>
    <row r="27" spans="1:13" x14ac:dyDescent="0.25">
      <c r="A27" s="54"/>
      <c r="B27" s="93"/>
      <c r="C27" s="92">
        <v>0</v>
      </c>
      <c r="D27" s="376">
        <f t="shared" si="0"/>
        <v>0</v>
      </c>
      <c r="E27" s="57"/>
      <c r="F27" s="56"/>
      <c r="G27" s="249">
        <v>0</v>
      </c>
      <c r="H27" s="377">
        <f>Table3[[#This Row],[Total Cost             ]]*Table3[[#This Row],[% Allocable for the Administration of the Grant]]</f>
        <v>0</v>
      </c>
      <c r="I27" s="82"/>
      <c r="J27" s="82"/>
      <c r="K27" s="82"/>
      <c r="L27" s="82"/>
      <c r="M27" s="82"/>
    </row>
    <row r="28" spans="1:13" x14ac:dyDescent="0.25">
      <c r="A28" s="54"/>
      <c r="B28" s="93"/>
      <c r="C28" s="92">
        <v>0</v>
      </c>
      <c r="D28" s="376">
        <f t="shared" si="0"/>
        <v>0</v>
      </c>
      <c r="E28" s="57"/>
      <c r="F28" s="56"/>
      <c r="G28" s="249">
        <v>0</v>
      </c>
      <c r="H28" s="377">
        <f>Table3[[#This Row],[Total Cost             ]]*Table3[[#This Row],[% Allocable for the Administration of the Grant]]</f>
        <v>0</v>
      </c>
      <c r="I28" s="82"/>
      <c r="J28" s="82"/>
      <c r="K28" s="82"/>
      <c r="L28" s="82"/>
      <c r="M28" s="82"/>
    </row>
    <row r="29" spans="1:13" x14ac:dyDescent="0.25">
      <c r="A29" s="54"/>
      <c r="B29" s="93"/>
      <c r="C29" s="92">
        <v>0</v>
      </c>
      <c r="D29" s="376">
        <f t="shared" si="0"/>
        <v>0</v>
      </c>
      <c r="E29" s="57"/>
      <c r="F29" s="56"/>
      <c r="G29" s="249">
        <v>0</v>
      </c>
      <c r="H29" s="377">
        <f>Table3[[#This Row],[Total Cost             ]]*Table3[[#This Row],[% Allocable for the Administration of the Grant]]</f>
        <v>0</v>
      </c>
      <c r="I29" s="82"/>
      <c r="J29" s="82"/>
      <c r="K29" s="82"/>
      <c r="L29" s="82"/>
      <c r="M29" s="82"/>
    </row>
    <row r="30" spans="1:13" x14ac:dyDescent="0.25">
      <c r="A30" s="54"/>
      <c r="B30" s="93"/>
      <c r="C30" s="92">
        <v>0</v>
      </c>
      <c r="D30" s="376">
        <f t="shared" si="0"/>
        <v>0</v>
      </c>
      <c r="E30" s="57"/>
      <c r="F30" s="56"/>
      <c r="G30" s="249">
        <v>0</v>
      </c>
      <c r="H30" s="377">
        <f>Table3[[#This Row],[Total Cost             ]]*Table3[[#This Row],[% Allocable for the Administration of the Grant]]</f>
        <v>0</v>
      </c>
      <c r="I30" s="82"/>
      <c r="J30" s="82"/>
      <c r="K30" s="82"/>
      <c r="L30" s="82"/>
      <c r="M30" s="82"/>
    </row>
    <row r="31" spans="1:13" x14ac:dyDescent="0.25">
      <c r="A31" s="54"/>
      <c r="B31" s="93"/>
      <c r="C31" s="92">
        <v>0</v>
      </c>
      <c r="D31" s="376">
        <f t="shared" si="0"/>
        <v>0</v>
      </c>
      <c r="E31" s="57"/>
      <c r="F31" s="56"/>
      <c r="G31" s="249">
        <v>0</v>
      </c>
      <c r="H31" s="377">
        <f>Table3[[#This Row],[Total Cost             ]]*Table3[[#This Row],[% Allocable for the Administration of the Grant]]</f>
        <v>0</v>
      </c>
      <c r="I31" s="82"/>
      <c r="J31" s="82"/>
      <c r="K31" s="82"/>
      <c r="L31" s="82"/>
      <c r="M31" s="82"/>
    </row>
    <row r="32" spans="1:13" ht="13.8" thickBot="1" x14ac:dyDescent="0.3">
      <c r="A32" s="54"/>
      <c r="B32" s="93"/>
      <c r="C32" s="92">
        <v>0</v>
      </c>
      <c r="D32" s="376">
        <f t="shared" si="0"/>
        <v>0</v>
      </c>
      <c r="E32" s="57"/>
      <c r="F32" s="56"/>
      <c r="G32" s="249">
        <v>0</v>
      </c>
      <c r="H32" s="377">
        <f>Table3[[#This Row],[Total Cost             ]]*Table3[[#This Row],[% Allocable for the Administration of the Grant]]</f>
        <v>0</v>
      </c>
      <c r="I32" s="82"/>
      <c r="J32" s="82"/>
      <c r="K32" s="82"/>
      <c r="L32" s="82"/>
      <c r="M32" s="82"/>
    </row>
    <row r="33" spans="1:13" ht="13.8" thickBot="1" x14ac:dyDescent="0.3">
      <c r="A33" s="179"/>
      <c r="B33" s="326"/>
      <c r="C33" s="327"/>
      <c r="D33" s="328"/>
      <c r="E33" s="329"/>
      <c r="F33" s="330"/>
      <c r="G33" s="82"/>
      <c r="H33" s="82"/>
      <c r="I33" s="82"/>
      <c r="J33" s="82"/>
      <c r="K33" s="82"/>
      <c r="L33" s="82"/>
      <c r="M33" s="82"/>
    </row>
    <row r="34" spans="1:13" s="22" customFormat="1" ht="14.4" thickBot="1" x14ac:dyDescent="0.3">
      <c r="A34" s="746" t="s">
        <v>109</v>
      </c>
      <c r="B34" s="747"/>
      <c r="C34" s="748"/>
      <c r="D34" s="293">
        <f>SUM(D8:D32)</f>
        <v>0</v>
      </c>
      <c r="E34" s="331"/>
      <c r="F34" s="332"/>
      <c r="G34" s="322"/>
      <c r="H34" s="172">
        <f>SUM(H8:H32)</f>
        <v>0</v>
      </c>
    </row>
    <row r="35" spans="1:13" ht="13.8" thickBot="1" x14ac:dyDescent="0.3">
      <c r="A35" s="82"/>
      <c r="B35" s="82"/>
      <c r="C35" s="90"/>
      <c r="D35" s="91"/>
      <c r="E35" s="84"/>
      <c r="F35" s="83"/>
      <c r="G35" s="82"/>
      <c r="H35" s="82"/>
      <c r="I35" s="82"/>
      <c r="J35" s="82"/>
      <c r="K35" s="82"/>
      <c r="L35" s="82"/>
      <c r="M35" s="82"/>
    </row>
    <row r="36" spans="1:13" ht="61.5" customHeight="1" thickBot="1" x14ac:dyDescent="0.3">
      <c r="A36" s="729" t="s">
        <v>32</v>
      </c>
      <c r="B36" s="730"/>
      <c r="C36" s="730"/>
      <c r="D36" s="730"/>
      <c r="E36" s="730"/>
      <c r="F36" s="730"/>
      <c r="G36" s="730"/>
      <c r="H36" s="731"/>
      <c r="I36" s="82"/>
      <c r="J36" s="82"/>
      <c r="K36" s="82"/>
      <c r="L36" s="82"/>
      <c r="M36" s="82"/>
    </row>
    <row r="44" spans="1:13" x14ac:dyDescent="0.25">
      <c r="A44" s="82"/>
      <c r="B44" s="82"/>
      <c r="C44" s="90"/>
      <c r="D44" s="95"/>
      <c r="E44" s="84"/>
      <c r="F44" s="83"/>
      <c r="G44" s="82"/>
      <c r="H44" s="82"/>
      <c r="I44" s="82"/>
      <c r="J44" s="82"/>
      <c r="K44" s="82"/>
      <c r="L44" s="82"/>
      <c r="M44" s="82"/>
    </row>
  </sheetData>
  <sheetProtection algorithmName="SHA-512" hashValue="+n/9Zt4nTFFPHfTMZKNJZpuz+C9ADGI3rKHjP7KyZplxDye3/aWA8LRNpryXG2f+t0mkIB3oByONUvi+SBD6lA==" saltValue="GsLzTwTzGqZ2z3D0NXO8CA==" spinCount="100000" sheet="1" formatCells="0" formatColumns="0" formatRows="0" insertRows="0" deleteRows="0"/>
  <customSheetViews>
    <customSheetView guid="{D7FF18E2-A72D-4088-BD59-9D74A43C39A8}" scale="90" showPageBreaks="1" fitToPage="1" topLeftCell="A15">
      <selection activeCell="D45" sqref="D45"/>
      <pageMargins left="0" right="0" top="0" bottom="0" header="0" footer="0"/>
      <printOptions horizontalCentered="1"/>
      <pageSetup scale="86" fitToHeight="5" orientation="landscape" r:id="rId1"/>
      <headerFooter alignWithMargins="0">
        <oddFooter>&amp;Le. Supplies&amp;RPage &amp;P of &amp;N</oddFooter>
      </headerFooter>
    </customSheetView>
    <customSheetView guid="{5BEC5FDE-32D0-42EF-8D2A-06DCBD4F05CC}" scale="90" showPageBreaks="1" fitToPage="1" topLeftCell="A7">
      <selection activeCell="E15" sqref="E15"/>
      <pageMargins left="0" right="0" top="0" bottom="0" header="0" footer="0"/>
      <printOptions horizontalCentered="1"/>
      <pageSetup scale="86" fitToHeight="5" orientation="landscape" r:id="rId2"/>
      <headerFooter alignWithMargins="0">
        <oddFooter>&amp;Le. Supplies&amp;RPage &amp;P of &amp;N</oddFooter>
      </headerFooter>
    </customSheetView>
    <customSheetView guid="{712CE29F-EFCA-4968-A7C5-599F87319D6A}" scale="90" fitToPage="1">
      <selection sqref="A1:D1"/>
      <pageMargins left="0" right="0" top="0" bottom="0" header="0" footer="0"/>
      <printOptions horizontalCentered="1"/>
      <pageSetup scale="86" fitToHeight="5" orientation="landscape" r:id="rId3"/>
      <headerFooter alignWithMargins="0">
        <oddFooter>&amp;Le. Supplies&amp;RPage &amp;P of &amp;N</oddFooter>
      </headerFooter>
    </customSheetView>
    <customSheetView guid="{6588CF8C-0BB8-4786-9A46-0A2D10254132}" scale="90" showPageBreaks="1" fitToPage="1">
      <selection activeCell="E15" sqref="E15"/>
      <pageMargins left="0" right="0" top="0" bottom="0" header="0" footer="0"/>
      <printOptions horizontalCentered="1"/>
      <pageSetup scale="86" fitToHeight="5" orientation="landscape" r:id="rId4"/>
      <headerFooter alignWithMargins="0">
        <oddFooter>&amp;Le. Supplies&amp;RPage &amp;P of &amp;N</oddFooter>
      </headerFooter>
    </customSheetView>
    <customSheetView guid="{D5CEF8EB-A9A7-4458-BF65-8F18E34CBA87}" scale="90" showPageBreaks="1" fitToPage="1">
      <selection activeCell="D31" sqref="D31"/>
      <pageMargins left="0" right="0" top="0" bottom="0" header="0" footer="0"/>
      <printOptions horizontalCentered="1"/>
      <pageSetup scale="86" fitToHeight="5" orientation="landscape" r:id="rId5"/>
      <headerFooter alignWithMargins="0">
        <oddFooter>&amp;Le. Supplies&amp;RPage &amp;P of &amp;N</oddFooter>
      </headerFooter>
    </customSheetView>
    <customSheetView guid="{BF352FCE-C1BE-4B84-9561-6030FEF6A15F}" scale="90" showPageBreaks="1" fitToPage="1">
      <selection activeCell="F1" sqref="F1"/>
      <pageMargins left="0" right="0" top="0" bottom="0" header="0" footer="0"/>
      <printOptions horizontalCentered="1"/>
      <pageSetup scale="85" orientation="landscape" r:id="rId6"/>
      <headerFooter alignWithMargins="0">
        <oddFooter>&amp;Le. Supplies&amp;RPage &amp;P of &amp;N</oddFooter>
      </headerFooter>
    </customSheetView>
  </customSheetViews>
  <mergeCells count="5">
    <mergeCell ref="A1:B1"/>
    <mergeCell ref="A34:C34"/>
    <mergeCell ref="A3:H3"/>
    <mergeCell ref="A2:H2"/>
    <mergeCell ref="A36:H36"/>
  </mergeCells>
  <phoneticPr fontId="3" type="noConversion"/>
  <printOptions horizontalCentered="1"/>
  <pageMargins left="0.5" right="0.5" top="0.25" bottom="0.25" header="0.5" footer="0.5"/>
  <pageSetup scale="58" fitToHeight="0" orientation="landscape" horizontalDpi="300" verticalDpi="300" r:id="rId7"/>
  <headerFooter alignWithMargins="0"/>
  <drawing r:id="rId8"/>
  <tableParts count="1">
    <tablePart r:id="rId9"/>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55ABE-7D51-4C21-9343-9E14EA66D4B7}">
  <sheetPr>
    <tabColor theme="4" tint="0.59999389629810485"/>
    <pageSetUpPr fitToPage="1"/>
  </sheetPr>
  <dimension ref="A1:P62"/>
  <sheetViews>
    <sheetView showGridLines="0" zoomScale="70" zoomScaleNormal="70" workbookViewId="0">
      <selection activeCell="H9" sqref="H9"/>
    </sheetView>
  </sheetViews>
  <sheetFormatPr defaultColWidth="9.44140625" defaultRowHeight="13.2" x14ac:dyDescent="0.25"/>
  <cols>
    <col min="1" max="2" width="26.44140625" style="2" customWidth="1"/>
    <col min="3" max="3" width="17.5546875" style="2" customWidth="1"/>
    <col min="4" max="4" width="26.44140625" style="2" customWidth="1"/>
    <col min="5" max="5" width="63.5546875" style="2" customWidth="1"/>
    <col min="6" max="6" width="63.44140625" style="2" customWidth="1"/>
    <col min="7" max="7" width="15.109375" style="31" customWidth="1"/>
    <col min="8" max="9" width="18.109375" style="31" customWidth="1"/>
    <col min="10" max="12" width="15.5546875" style="31" customWidth="1"/>
    <col min="13" max="13" width="9.44140625" style="2"/>
    <col min="14" max="14" width="13.5546875" style="2" bestFit="1" customWidth="1"/>
    <col min="15" max="16384" width="9.44140625" style="2"/>
  </cols>
  <sheetData>
    <row r="1" spans="1:16" s="29" customFormat="1" ht="12.75" customHeight="1" x14ac:dyDescent="0.25">
      <c r="A1" s="643"/>
      <c r="B1" s="644"/>
      <c r="C1" s="644"/>
      <c r="D1" s="644"/>
      <c r="E1" s="644"/>
      <c r="F1" s="644"/>
      <c r="G1" s="527"/>
      <c r="H1" s="527"/>
      <c r="I1" s="528"/>
      <c r="J1" s="113"/>
      <c r="K1" s="113"/>
      <c r="L1" s="113"/>
      <c r="M1" s="354"/>
    </row>
    <row r="2" spans="1:16" s="24" customFormat="1" ht="18.600000000000001" customHeight="1" x14ac:dyDescent="0.25">
      <c r="A2" s="756" t="s">
        <v>110</v>
      </c>
      <c r="B2" s="757"/>
      <c r="C2" s="757"/>
      <c r="D2" s="757"/>
      <c r="E2" s="757"/>
      <c r="F2" s="757"/>
      <c r="G2" s="757"/>
      <c r="H2" s="757"/>
      <c r="I2" s="758"/>
      <c r="J2" s="309"/>
      <c r="K2" s="309"/>
      <c r="L2" s="309"/>
      <c r="M2" s="23"/>
      <c r="N2" s="23"/>
      <c r="O2" s="23"/>
      <c r="P2" s="23"/>
    </row>
    <row r="3" spans="1:16" ht="162.6" customHeight="1" x14ac:dyDescent="0.25">
      <c r="A3" s="741" t="s">
        <v>111</v>
      </c>
      <c r="B3" s="742"/>
      <c r="C3" s="742"/>
      <c r="D3" s="742"/>
      <c r="E3" s="742"/>
      <c r="F3" s="742"/>
      <c r="G3" s="742"/>
      <c r="H3" s="742"/>
      <c r="I3" s="743"/>
      <c r="J3" s="268"/>
      <c r="K3" s="268"/>
      <c r="L3" s="268"/>
      <c r="M3" s="82"/>
      <c r="N3" s="82"/>
      <c r="O3" s="82"/>
      <c r="P3" s="82"/>
    </row>
    <row r="4" spans="1:16" ht="7.5" customHeight="1" x14ac:dyDescent="0.25">
      <c r="A4" s="529"/>
      <c r="B4" s="94"/>
      <c r="C4" s="94"/>
      <c r="D4" s="94"/>
      <c r="E4" s="530"/>
      <c r="F4" s="530"/>
      <c r="G4" s="114"/>
      <c r="H4" s="114"/>
      <c r="I4" s="531"/>
      <c r="J4" s="114"/>
      <c r="K4" s="114"/>
      <c r="L4" s="114"/>
      <c r="M4" s="82"/>
      <c r="N4" s="82"/>
      <c r="O4" s="82"/>
      <c r="P4" s="82"/>
    </row>
    <row r="5" spans="1:16" ht="8.1" customHeight="1" thickBot="1" x14ac:dyDescent="0.3">
      <c r="A5" s="513"/>
      <c r="B5" s="532"/>
      <c r="C5" s="532"/>
      <c r="D5" s="532"/>
      <c r="E5" s="532"/>
      <c r="F5" s="532"/>
      <c r="G5" s="533"/>
      <c r="H5" s="533"/>
      <c r="I5" s="534"/>
      <c r="J5" s="50"/>
      <c r="K5" s="50"/>
      <c r="L5" s="50"/>
      <c r="M5" s="82"/>
      <c r="N5" s="82"/>
      <c r="O5" s="82"/>
      <c r="P5" s="82"/>
    </row>
    <row r="6" spans="1:16" ht="75.45" customHeight="1" thickBot="1" x14ac:dyDescent="0.3">
      <c r="A6" s="535" t="s">
        <v>112</v>
      </c>
      <c r="B6" s="536" t="s">
        <v>113</v>
      </c>
      <c r="C6" s="536" t="s">
        <v>114</v>
      </c>
      <c r="D6" s="536" t="s">
        <v>115</v>
      </c>
      <c r="E6" s="537" t="s">
        <v>55</v>
      </c>
      <c r="F6" s="537" t="s">
        <v>116</v>
      </c>
      <c r="G6" s="538" t="s">
        <v>117</v>
      </c>
      <c r="H6" s="539" t="s">
        <v>56</v>
      </c>
      <c r="I6" s="165" t="s">
        <v>118</v>
      </c>
      <c r="J6" s="125"/>
      <c r="K6" s="125"/>
      <c r="L6" s="125"/>
      <c r="M6" s="82"/>
      <c r="N6" s="82"/>
      <c r="O6" s="82"/>
      <c r="P6" s="82"/>
    </row>
    <row r="7" spans="1:16" ht="73.5" customHeight="1" thickBot="1" x14ac:dyDescent="0.3">
      <c r="A7" s="540" t="s">
        <v>119</v>
      </c>
      <c r="B7" s="541"/>
      <c r="C7" s="541"/>
      <c r="D7" s="541"/>
      <c r="E7" s="542" t="s">
        <v>120</v>
      </c>
      <c r="F7" s="542" t="s">
        <v>121</v>
      </c>
      <c r="G7" s="543">
        <v>500000</v>
      </c>
      <c r="H7" s="544">
        <v>0</v>
      </c>
      <c r="I7" s="545">
        <f t="shared" ref="I7:I8" si="0">H7*G7</f>
        <v>0</v>
      </c>
      <c r="J7" s="126"/>
      <c r="K7" s="126"/>
      <c r="L7" s="126"/>
      <c r="M7" s="82"/>
      <c r="N7" s="82"/>
      <c r="O7" s="82"/>
      <c r="P7" s="82"/>
    </row>
    <row r="8" spans="1:16" x14ac:dyDescent="0.25">
      <c r="A8" s="63"/>
      <c r="B8" s="188"/>
      <c r="C8" s="188"/>
      <c r="D8" s="188"/>
      <c r="E8" s="189"/>
      <c r="F8" s="189"/>
      <c r="G8" s="297">
        <v>0</v>
      </c>
      <c r="H8" s="190">
        <v>0</v>
      </c>
      <c r="I8" s="374">
        <f t="shared" si="0"/>
        <v>0</v>
      </c>
      <c r="J8" s="50"/>
      <c r="K8" s="50"/>
      <c r="L8" s="50"/>
      <c r="M8" s="82"/>
      <c r="N8" s="82"/>
      <c r="O8" s="82"/>
      <c r="P8" s="82"/>
    </row>
    <row r="9" spans="1:16" x14ac:dyDescent="0.25">
      <c r="A9" s="106"/>
      <c r="B9" s="187"/>
      <c r="C9" s="187"/>
      <c r="D9" s="187"/>
      <c r="E9" s="162"/>
      <c r="F9" s="162"/>
      <c r="G9" s="297">
        <v>0</v>
      </c>
      <c r="H9" s="190">
        <v>0</v>
      </c>
      <c r="I9" s="374">
        <f t="shared" ref="I9:I56" si="1">H9*G9</f>
        <v>0</v>
      </c>
      <c r="J9" s="50"/>
      <c r="K9" s="50"/>
      <c r="L9" s="50"/>
      <c r="M9" s="82"/>
      <c r="N9" s="82"/>
      <c r="O9" s="82"/>
      <c r="P9" s="82"/>
    </row>
    <row r="10" spans="1:16" x14ac:dyDescent="0.25">
      <c r="A10" s="106"/>
      <c r="B10" s="187"/>
      <c r="C10" s="187"/>
      <c r="D10" s="187"/>
      <c r="E10" s="162"/>
      <c r="F10" s="162"/>
      <c r="G10" s="297">
        <v>0</v>
      </c>
      <c r="H10" s="190">
        <v>0</v>
      </c>
      <c r="I10" s="374">
        <f t="shared" si="1"/>
        <v>0</v>
      </c>
      <c r="J10" s="50"/>
      <c r="K10" s="50"/>
      <c r="L10" s="50"/>
      <c r="M10" s="82"/>
      <c r="N10" s="82"/>
      <c r="O10" s="82"/>
      <c r="P10" s="82"/>
    </row>
    <row r="11" spans="1:16" x14ac:dyDescent="0.25">
      <c r="A11" s="106"/>
      <c r="B11" s="187"/>
      <c r="C11" s="187"/>
      <c r="D11" s="187"/>
      <c r="E11" s="162"/>
      <c r="F11" s="162"/>
      <c r="G11" s="297">
        <v>0</v>
      </c>
      <c r="H11" s="190">
        <v>0</v>
      </c>
      <c r="I11" s="374">
        <f t="shared" si="1"/>
        <v>0</v>
      </c>
      <c r="J11" s="50"/>
      <c r="K11" s="50"/>
      <c r="L11" s="50"/>
      <c r="M11" s="82"/>
      <c r="N11" s="82"/>
      <c r="O11" s="82"/>
      <c r="P11" s="82"/>
    </row>
    <row r="12" spans="1:16" x14ac:dyDescent="0.25">
      <c r="A12" s="106"/>
      <c r="B12" s="187"/>
      <c r="C12" s="187"/>
      <c r="D12" s="187"/>
      <c r="E12" s="162"/>
      <c r="F12" s="162"/>
      <c r="G12" s="297">
        <v>0</v>
      </c>
      <c r="H12" s="190">
        <v>0</v>
      </c>
      <c r="I12" s="374">
        <f t="shared" si="1"/>
        <v>0</v>
      </c>
      <c r="J12" s="50"/>
      <c r="K12" s="50"/>
      <c r="L12" s="50"/>
      <c r="M12" s="82"/>
      <c r="N12" s="82"/>
      <c r="O12" s="82"/>
      <c r="P12" s="82"/>
    </row>
    <row r="13" spans="1:16" x14ac:dyDescent="0.25">
      <c r="A13" s="106"/>
      <c r="B13" s="187"/>
      <c r="C13" s="187"/>
      <c r="D13" s="187"/>
      <c r="E13" s="162"/>
      <c r="F13" s="162"/>
      <c r="G13" s="297">
        <v>0</v>
      </c>
      <c r="H13" s="190">
        <v>0</v>
      </c>
      <c r="I13" s="374">
        <f t="shared" si="1"/>
        <v>0</v>
      </c>
      <c r="J13" s="50"/>
      <c r="K13" s="50"/>
      <c r="L13" s="50"/>
      <c r="M13" s="82"/>
      <c r="N13" s="82"/>
      <c r="O13" s="82"/>
      <c r="P13" s="82"/>
    </row>
    <row r="14" spans="1:16" x14ac:dyDescent="0.25">
      <c r="A14" s="106"/>
      <c r="B14" s="187"/>
      <c r="C14" s="187"/>
      <c r="D14" s="187"/>
      <c r="E14" s="162"/>
      <c r="F14" s="162"/>
      <c r="G14" s="297">
        <v>0</v>
      </c>
      <c r="H14" s="190">
        <v>0</v>
      </c>
      <c r="I14" s="374">
        <f t="shared" si="1"/>
        <v>0</v>
      </c>
      <c r="J14" s="50"/>
      <c r="K14" s="50"/>
      <c r="L14" s="50"/>
      <c r="M14" s="82"/>
      <c r="N14" s="82"/>
      <c r="O14" s="82"/>
      <c r="P14" s="82"/>
    </row>
    <row r="15" spans="1:16" x14ac:dyDescent="0.25">
      <c r="A15" s="106"/>
      <c r="B15" s="187"/>
      <c r="C15" s="187"/>
      <c r="D15" s="187"/>
      <c r="E15" s="162"/>
      <c r="F15" s="162"/>
      <c r="G15" s="297">
        <v>0</v>
      </c>
      <c r="H15" s="190">
        <v>0</v>
      </c>
      <c r="I15" s="374">
        <f t="shared" si="1"/>
        <v>0</v>
      </c>
      <c r="J15" s="50"/>
      <c r="K15" s="50"/>
      <c r="L15" s="50"/>
      <c r="M15" s="82"/>
      <c r="N15" s="82"/>
      <c r="O15" s="82"/>
      <c r="P15" s="82"/>
    </row>
    <row r="16" spans="1:16" x14ac:dyDescent="0.25">
      <c r="A16" s="106"/>
      <c r="B16" s="187"/>
      <c r="C16" s="187"/>
      <c r="D16" s="187"/>
      <c r="E16" s="162"/>
      <c r="F16" s="162"/>
      <c r="G16" s="297">
        <v>0</v>
      </c>
      <c r="H16" s="190">
        <v>0</v>
      </c>
      <c r="I16" s="374">
        <f t="shared" si="1"/>
        <v>0</v>
      </c>
      <c r="J16" s="50"/>
      <c r="K16" s="50"/>
      <c r="L16" s="50"/>
      <c r="M16" s="82"/>
      <c r="N16" s="82"/>
      <c r="O16" s="82"/>
      <c r="P16" s="82"/>
    </row>
    <row r="17" spans="1:16" x14ac:dyDescent="0.25">
      <c r="A17" s="106"/>
      <c r="B17" s="187"/>
      <c r="C17" s="187"/>
      <c r="D17" s="187"/>
      <c r="E17" s="162"/>
      <c r="F17" s="162"/>
      <c r="G17" s="297">
        <v>0</v>
      </c>
      <c r="H17" s="190">
        <v>0</v>
      </c>
      <c r="I17" s="374">
        <f t="shared" si="1"/>
        <v>0</v>
      </c>
      <c r="J17" s="50"/>
      <c r="K17" s="50"/>
      <c r="L17" s="50"/>
      <c r="M17" s="82"/>
      <c r="N17" s="82"/>
      <c r="O17" s="82"/>
      <c r="P17" s="82"/>
    </row>
    <row r="18" spans="1:16" x14ac:dyDescent="0.25">
      <c r="A18" s="106"/>
      <c r="B18" s="187"/>
      <c r="C18" s="187"/>
      <c r="D18" s="187"/>
      <c r="E18" s="162"/>
      <c r="F18" s="162"/>
      <c r="G18" s="297">
        <v>0</v>
      </c>
      <c r="H18" s="190">
        <v>0</v>
      </c>
      <c r="I18" s="374">
        <f t="shared" si="1"/>
        <v>0</v>
      </c>
      <c r="J18" s="50"/>
      <c r="K18" s="50"/>
      <c r="L18" s="50"/>
      <c r="M18" s="82"/>
      <c r="N18" s="82"/>
      <c r="O18" s="82"/>
      <c r="P18" s="82"/>
    </row>
    <row r="19" spans="1:16" x14ac:dyDescent="0.25">
      <c r="A19" s="106"/>
      <c r="B19" s="187"/>
      <c r="C19" s="187"/>
      <c r="D19" s="187"/>
      <c r="E19" s="162"/>
      <c r="F19" s="162"/>
      <c r="G19" s="297">
        <v>0</v>
      </c>
      <c r="H19" s="190">
        <v>0</v>
      </c>
      <c r="I19" s="374">
        <f t="shared" si="1"/>
        <v>0</v>
      </c>
      <c r="J19" s="50"/>
      <c r="K19" s="50"/>
      <c r="L19" s="50"/>
      <c r="M19" s="82"/>
      <c r="N19" s="82"/>
      <c r="O19" s="82"/>
      <c r="P19" s="82"/>
    </row>
    <row r="20" spans="1:16" x14ac:dyDescent="0.25">
      <c r="A20" s="106"/>
      <c r="B20" s="187"/>
      <c r="C20" s="187"/>
      <c r="D20" s="187"/>
      <c r="E20" s="162"/>
      <c r="F20" s="162"/>
      <c r="G20" s="297">
        <v>0</v>
      </c>
      <c r="H20" s="190">
        <v>0</v>
      </c>
      <c r="I20" s="374">
        <f t="shared" si="1"/>
        <v>0</v>
      </c>
      <c r="J20" s="50"/>
      <c r="K20" s="50"/>
      <c r="L20" s="50"/>
      <c r="M20" s="82"/>
      <c r="N20" s="82"/>
      <c r="O20" s="82"/>
      <c r="P20" s="82"/>
    </row>
    <row r="21" spans="1:16" x14ac:dyDescent="0.25">
      <c r="A21" s="106"/>
      <c r="B21" s="187"/>
      <c r="C21" s="187"/>
      <c r="D21" s="187"/>
      <c r="E21" s="162"/>
      <c r="F21" s="162"/>
      <c r="G21" s="297">
        <v>0</v>
      </c>
      <c r="H21" s="190">
        <v>0</v>
      </c>
      <c r="I21" s="374">
        <f t="shared" si="1"/>
        <v>0</v>
      </c>
      <c r="J21" s="50"/>
      <c r="K21" s="50"/>
      <c r="L21" s="50"/>
      <c r="M21" s="82"/>
      <c r="N21" s="82"/>
      <c r="O21" s="82"/>
      <c r="P21" s="82"/>
    </row>
    <row r="22" spans="1:16" x14ac:dyDescent="0.25">
      <c r="A22" s="106"/>
      <c r="B22" s="187"/>
      <c r="C22" s="187"/>
      <c r="D22" s="187"/>
      <c r="E22" s="162"/>
      <c r="F22" s="162"/>
      <c r="G22" s="297">
        <v>0</v>
      </c>
      <c r="H22" s="190">
        <v>0</v>
      </c>
      <c r="I22" s="374">
        <f t="shared" si="1"/>
        <v>0</v>
      </c>
      <c r="J22" s="50"/>
      <c r="K22" s="50"/>
      <c r="L22" s="50"/>
      <c r="M22" s="82"/>
      <c r="N22" s="82"/>
      <c r="O22" s="82"/>
      <c r="P22" s="82"/>
    </row>
    <row r="23" spans="1:16" x14ac:dyDescent="0.25">
      <c r="A23" s="106"/>
      <c r="B23" s="187"/>
      <c r="C23" s="187"/>
      <c r="D23" s="187"/>
      <c r="E23" s="162"/>
      <c r="F23" s="162"/>
      <c r="G23" s="297">
        <v>0</v>
      </c>
      <c r="H23" s="190">
        <v>0</v>
      </c>
      <c r="I23" s="374">
        <f t="shared" si="1"/>
        <v>0</v>
      </c>
      <c r="J23" s="50"/>
      <c r="K23" s="50"/>
      <c r="L23" s="50"/>
      <c r="M23" s="82"/>
      <c r="N23" s="82"/>
      <c r="O23" s="82"/>
      <c r="P23" s="82"/>
    </row>
    <row r="24" spans="1:16" x14ac:dyDescent="0.25">
      <c r="A24" s="106"/>
      <c r="B24" s="187"/>
      <c r="C24" s="187"/>
      <c r="D24" s="187"/>
      <c r="E24" s="162"/>
      <c r="F24" s="162"/>
      <c r="G24" s="297">
        <v>0</v>
      </c>
      <c r="H24" s="190">
        <v>0</v>
      </c>
      <c r="I24" s="374">
        <f t="shared" si="1"/>
        <v>0</v>
      </c>
      <c r="J24" s="50"/>
      <c r="K24" s="50"/>
      <c r="L24" s="50"/>
      <c r="M24" s="82"/>
      <c r="N24" s="82"/>
      <c r="O24" s="82"/>
      <c r="P24" s="82"/>
    </row>
    <row r="25" spans="1:16" x14ac:dyDescent="0.25">
      <c r="A25" s="106"/>
      <c r="B25" s="187"/>
      <c r="C25" s="187"/>
      <c r="D25" s="187"/>
      <c r="E25" s="162"/>
      <c r="F25" s="162"/>
      <c r="G25" s="297">
        <v>0</v>
      </c>
      <c r="H25" s="190">
        <v>0</v>
      </c>
      <c r="I25" s="374">
        <f t="shared" si="1"/>
        <v>0</v>
      </c>
      <c r="J25" s="50"/>
      <c r="K25" s="50"/>
      <c r="L25" s="50"/>
      <c r="M25" s="82"/>
      <c r="N25" s="82"/>
      <c r="O25" s="82"/>
      <c r="P25" s="82"/>
    </row>
    <row r="26" spans="1:16" x14ac:dyDescent="0.25">
      <c r="A26" s="106"/>
      <c r="B26" s="187"/>
      <c r="C26" s="187"/>
      <c r="D26" s="187"/>
      <c r="E26" s="162"/>
      <c r="F26" s="162"/>
      <c r="G26" s="297">
        <v>0</v>
      </c>
      <c r="H26" s="190">
        <v>0</v>
      </c>
      <c r="I26" s="374">
        <f t="shared" si="1"/>
        <v>0</v>
      </c>
      <c r="J26" s="50"/>
      <c r="K26" s="50"/>
      <c r="L26" s="50"/>
      <c r="M26" s="82"/>
      <c r="N26" s="82"/>
      <c r="O26" s="82"/>
      <c r="P26" s="82"/>
    </row>
    <row r="27" spans="1:16" x14ac:dyDescent="0.25">
      <c r="A27" s="106"/>
      <c r="B27" s="187"/>
      <c r="C27" s="187"/>
      <c r="D27" s="187"/>
      <c r="E27" s="162"/>
      <c r="F27" s="162"/>
      <c r="G27" s="297">
        <v>0</v>
      </c>
      <c r="H27" s="190">
        <v>0</v>
      </c>
      <c r="I27" s="374">
        <f t="shared" si="1"/>
        <v>0</v>
      </c>
      <c r="J27" s="50"/>
      <c r="K27" s="50"/>
      <c r="L27" s="50"/>
      <c r="M27" s="82"/>
      <c r="N27" s="82"/>
      <c r="O27" s="82"/>
      <c r="P27" s="82"/>
    </row>
    <row r="28" spans="1:16" x14ac:dyDescent="0.25">
      <c r="A28" s="106"/>
      <c r="B28" s="187"/>
      <c r="C28" s="187"/>
      <c r="D28" s="187"/>
      <c r="E28" s="162"/>
      <c r="F28" s="162"/>
      <c r="G28" s="297">
        <v>0</v>
      </c>
      <c r="H28" s="190">
        <v>0</v>
      </c>
      <c r="I28" s="374">
        <f t="shared" si="1"/>
        <v>0</v>
      </c>
      <c r="J28" s="50"/>
      <c r="K28" s="50"/>
      <c r="L28" s="50"/>
      <c r="M28" s="82"/>
      <c r="N28" s="82"/>
      <c r="O28" s="82"/>
      <c r="P28" s="82"/>
    </row>
    <row r="29" spans="1:16" x14ac:dyDescent="0.25">
      <c r="A29" s="106"/>
      <c r="B29" s="187"/>
      <c r="C29" s="187"/>
      <c r="D29" s="187"/>
      <c r="E29" s="162"/>
      <c r="F29" s="162"/>
      <c r="G29" s="297">
        <v>0</v>
      </c>
      <c r="H29" s="190">
        <v>0</v>
      </c>
      <c r="I29" s="374">
        <f t="shared" si="1"/>
        <v>0</v>
      </c>
      <c r="J29" s="50"/>
      <c r="K29" s="50"/>
      <c r="L29" s="50"/>
      <c r="M29" s="82"/>
      <c r="N29" s="82"/>
      <c r="O29" s="82"/>
      <c r="P29" s="82"/>
    </row>
    <row r="30" spans="1:16" x14ac:dyDescent="0.25">
      <c r="A30" s="106"/>
      <c r="B30" s="187"/>
      <c r="C30" s="187"/>
      <c r="D30" s="187"/>
      <c r="E30" s="162"/>
      <c r="F30" s="162"/>
      <c r="G30" s="297">
        <v>0</v>
      </c>
      <c r="H30" s="190">
        <v>0</v>
      </c>
      <c r="I30" s="374">
        <f t="shared" si="1"/>
        <v>0</v>
      </c>
      <c r="J30" s="50"/>
      <c r="K30" s="50"/>
      <c r="L30" s="50"/>
      <c r="M30" s="82"/>
      <c r="N30" s="82"/>
      <c r="O30" s="82"/>
      <c r="P30" s="82"/>
    </row>
    <row r="31" spans="1:16" x14ac:dyDescent="0.25">
      <c r="A31" s="106"/>
      <c r="B31" s="187"/>
      <c r="C31" s="187"/>
      <c r="D31" s="187"/>
      <c r="E31" s="162"/>
      <c r="F31" s="162"/>
      <c r="G31" s="297">
        <v>0</v>
      </c>
      <c r="H31" s="190">
        <v>0</v>
      </c>
      <c r="I31" s="374">
        <f t="shared" si="1"/>
        <v>0</v>
      </c>
      <c r="J31" s="50"/>
      <c r="K31" s="50"/>
      <c r="L31" s="50"/>
      <c r="M31" s="82"/>
      <c r="N31" s="82"/>
      <c r="O31" s="82"/>
      <c r="P31" s="82"/>
    </row>
    <row r="32" spans="1:16" x14ac:dyDescent="0.25">
      <c r="A32" s="106"/>
      <c r="B32" s="187"/>
      <c r="C32" s="187"/>
      <c r="D32" s="187"/>
      <c r="E32" s="162"/>
      <c r="F32" s="162"/>
      <c r="G32" s="297">
        <v>0</v>
      </c>
      <c r="H32" s="190">
        <v>0</v>
      </c>
      <c r="I32" s="374">
        <f t="shared" si="1"/>
        <v>0</v>
      </c>
      <c r="J32" s="50"/>
      <c r="K32" s="50"/>
      <c r="L32" s="50"/>
      <c r="M32" s="82"/>
      <c r="N32" s="82"/>
      <c r="O32" s="82"/>
      <c r="P32" s="82"/>
    </row>
    <row r="33" spans="1:16" x14ac:dyDescent="0.25">
      <c r="A33" s="106"/>
      <c r="B33" s="187"/>
      <c r="C33" s="187"/>
      <c r="D33" s="187"/>
      <c r="E33" s="162"/>
      <c r="F33" s="162"/>
      <c r="G33" s="297">
        <v>0</v>
      </c>
      <c r="H33" s="190">
        <v>0</v>
      </c>
      <c r="I33" s="374">
        <f t="shared" si="1"/>
        <v>0</v>
      </c>
      <c r="J33" s="50"/>
      <c r="K33" s="50"/>
      <c r="L33" s="50"/>
      <c r="M33" s="82"/>
      <c r="N33" s="82"/>
      <c r="O33" s="82"/>
      <c r="P33" s="82"/>
    </row>
    <row r="34" spans="1:16" x14ac:dyDescent="0.25">
      <c r="A34" s="106"/>
      <c r="B34" s="187"/>
      <c r="C34" s="187"/>
      <c r="D34" s="187"/>
      <c r="E34" s="162"/>
      <c r="F34" s="162"/>
      <c r="G34" s="297">
        <v>0</v>
      </c>
      <c r="H34" s="190">
        <v>0</v>
      </c>
      <c r="I34" s="374">
        <f t="shared" si="1"/>
        <v>0</v>
      </c>
      <c r="J34" s="50"/>
      <c r="K34" s="50"/>
      <c r="L34" s="50"/>
      <c r="M34" s="82"/>
      <c r="N34" s="82"/>
      <c r="O34" s="82"/>
      <c r="P34" s="82"/>
    </row>
    <row r="35" spans="1:16" x14ac:dyDescent="0.25">
      <c r="A35" s="106"/>
      <c r="B35" s="187"/>
      <c r="C35" s="187"/>
      <c r="D35" s="187"/>
      <c r="E35" s="162"/>
      <c r="F35" s="162"/>
      <c r="G35" s="297">
        <v>0</v>
      </c>
      <c r="H35" s="190">
        <v>0</v>
      </c>
      <c r="I35" s="374">
        <f t="shared" si="1"/>
        <v>0</v>
      </c>
      <c r="J35" s="50"/>
      <c r="K35" s="50"/>
      <c r="L35" s="50"/>
      <c r="M35" s="82"/>
      <c r="N35" s="82"/>
      <c r="O35" s="82"/>
      <c r="P35" s="82"/>
    </row>
    <row r="36" spans="1:16" x14ac:dyDescent="0.25">
      <c r="A36" s="106"/>
      <c r="B36" s="187"/>
      <c r="C36" s="187"/>
      <c r="D36" s="187"/>
      <c r="E36" s="162"/>
      <c r="F36" s="162"/>
      <c r="G36" s="297">
        <v>0</v>
      </c>
      <c r="H36" s="190">
        <v>0</v>
      </c>
      <c r="I36" s="374">
        <f t="shared" si="1"/>
        <v>0</v>
      </c>
      <c r="J36" s="50"/>
      <c r="K36" s="50"/>
      <c r="L36" s="50"/>
      <c r="M36" s="82"/>
      <c r="N36" s="82"/>
      <c r="O36" s="82"/>
      <c r="P36" s="82"/>
    </row>
    <row r="37" spans="1:16" x14ac:dyDescent="0.25">
      <c r="A37" s="106"/>
      <c r="B37" s="187"/>
      <c r="C37" s="187"/>
      <c r="D37" s="187"/>
      <c r="E37" s="162"/>
      <c r="F37" s="162"/>
      <c r="G37" s="297">
        <v>0</v>
      </c>
      <c r="H37" s="190">
        <v>0</v>
      </c>
      <c r="I37" s="374">
        <f t="shared" si="1"/>
        <v>0</v>
      </c>
      <c r="J37" s="50"/>
      <c r="K37" s="50"/>
      <c r="L37" s="50"/>
      <c r="M37" s="82"/>
      <c r="N37" s="82"/>
      <c r="O37" s="82"/>
      <c r="P37" s="82"/>
    </row>
    <row r="38" spans="1:16" x14ac:dyDescent="0.25">
      <c r="A38" s="106"/>
      <c r="B38" s="187"/>
      <c r="C38" s="187"/>
      <c r="D38" s="187"/>
      <c r="E38" s="162"/>
      <c r="F38" s="162"/>
      <c r="G38" s="297">
        <v>0</v>
      </c>
      <c r="H38" s="190">
        <v>0</v>
      </c>
      <c r="I38" s="374">
        <f t="shared" si="1"/>
        <v>0</v>
      </c>
      <c r="J38" s="50"/>
      <c r="K38" s="50"/>
      <c r="L38" s="50"/>
      <c r="M38" s="82"/>
      <c r="N38" s="82"/>
      <c r="O38" s="82"/>
      <c r="P38" s="82"/>
    </row>
    <row r="39" spans="1:16" x14ac:dyDescent="0.25">
      <c r="A39" s="106"/>
      <c r="B39" s="187"/>
      <c r="C39" s="187"/>
      <c r="D39" s="187"/>
      <c r="E39" s="162"/>
      <c r="F39" s="162"/>
      <c r="G39" s="297">
        <v>0</v>
      </c>
      <c r="H39" s="190">
        <v>0</v>
      </c>
      <c r="I39" s="374">
        <f t="shared" si="1"/>
        <v>0</v>
      </c>
      <c r="J39" s="50"/>
      <c r="K39" s="50"/>
      <c r="L39" s="50"/>
      <c r="M39" s="82"/>
      <c r="N39" s="82"/>
      <c r="O39" s="82"/>
      <c r="P39" s="82"/>
    </row>
    <row r="40" spans="1:16" x14ac:dyDescent="0.25">
      <c r="A40" s="106"/>
      <c r="B40" s="187"/>
      <c r="C40" s="187"/>
      <c r="D40" s="187"/>
      <c r="E40" s="162"/>
      <c r="F40" s="162"/>
      <c r="G40" s="297">
        <v>0</v>
      </c>
      <c r="H40" s="190">
        <v>0</v>
      </c>
      <c r="I40" s="374">
        <f t="shared" si="1"/>
        <v>0</v>
      </c>
      <c r="J40" s="50"/>
      <c r="K40" s="50"/>
      <c r="L40" s="50"/>
      <c r="M40" s="82"/>
      <c r="N40" s="82"/>
      <c r="O40" s="82"/>
      <c r="P40" s="82"/>
    </row>
    <row r="41" spans="1:16" x14ac:dyDescent="0.25">
      <c r="A41" s="106"/>
      <c r="B41" s="187"/>
      <c r="C41" s="187"/>
      <c r="D41" s="187"/>
      <c r="E41" s="162"/>
      <c r="F41" s="162"/>
      <c r="G41" s="297">
        <v>0</v>
      </c>
      <c r="H41" s="190">
        <v>0</v>
      </c>
      <c r="I41" s="374">
        <f t="shared" si="1"/>
        <v>0</v>
      </c>
      <c r="J41" s="50"/>
      <c r="K41" s="50"/>
      <c r="L41" s="50"/>
      <c r="M41" s="82"/>
      <c r="N41" s="82"/>
      <c r="O41" s="82"/>
      <c r="P41" s="82"/>
    </row>
    <row r="42" spans="1:16" x14ac:dyDescent="0.25">
      <c r="A42" s="106"/>
      <c r="B42" s="187"/>
      <c r="C42" s="187"/>
      <c r="D42" s="187"/>
      <c r="E42" s="162"/>
      <c r="F42" s="162"/>
      <c r="G42" s="297">
        <v>0</v>
      </c>
      <c r="H42" s="190">
        <v>0</v>
      </c>
      <c r="I42" s="374">
        <f t="shared" si="1"/>
        <v>0</v>
      </c>
      <c r="J42" s="50"/>
      <c r="K42" s="50"/>
      <c r="L42" s="50"/>
      <c r="M42" s="82"/>
      <c r="N42" s="82"/>
      <c r="O42" s="82"/>
      <c r="P42" s="82"/>
    </row>
    <row r="43" spans="1:16" x14ac:dyDescent="0.25">
      <c r="A43" s="106"/>
      <c r="B43" s="187"/>
      <c r="C43" s="187"/>
      <c r="D43" s="187"/>
      <c r="E43" s="162"/>
      <c r="F43" s="162"/>
      <c r="G43" s="297">
        <v>0</v>
      </c>
      <c r="H43" s="190">
        <v>0</v>
      </c>
      <c r="I43" s="374">
        <f t="shared" si="1"/>
        <v>0</v>
      </c>
      <c r="J43" s="50"/>
      <c r="K43" s="50"/>
      <c r="L43" s="50"/>
      <c r="M43" s="82"/>
      <c r="N43" s="82"/>
      <c r="O43" s="82"/>
      <c r="P43" s="82"/>
    </row>
    <row r="44" spans="1:16" x14ac:dyDescent="0.25">
      <c r="A44" s="106"/>
      <c r="B44" s="187"/>
      <c r="C44" s="187"/>
      <c r="D44" s="187"/>
      <c r="E44" s="162"/>
      <c r="F44" s="162"/>
      <c r="G44" s="297">
        <v>0</v>
      </c>
      <c r="H44" s="190">
        <v>0</v>
      </c>
      <c r="I44" s="374">
        <f t="shared" si="1"/>
        <v>0</v>
      </c>
      <c r="J44" s="50"/>
      <c r="K44" s="50"/>
      <c r="L44" s="50"/>
      <c r="M44" s="82"/>
      <c r="N44" s="82"/>
      <c r="O44" s="82"/>
      <c r="P44" s="82"/>
    </row>
    <row r="45" spans="1:16" x14ac:dyDescent="0.25">
      <c r="A45" s="106"/>
      <c r="B45" s="187"/>
      <c r="C45" s="187"/>
      <c r="D45" s="187"/>
      <c r="E45" s="162"/>
      <c r="F45" s="162"/>
      <c r="G45" s="297">
        <v>0</v>
      </c>
      <c r="H45" s="190">
        <v>0</v>
      </c>
      <c r="I45" s="374">
        <f t="shared" si="1"/>
        <v>0</v>
      </c>
      <c r="J45" s="50"/>
      <c r="K45" s="50"/>
      <c r="L45" s="50"/>
      <c r="M45" s="82"/>
      <c r="N45" s="82"/>
      <c r="O45" s="82"/>
      <c r="P45" s="82"/>
    </row>
    <row r="46" spans="1:16" x14ac:dyDescent="0.25">
      <c r="A46" s="106"/>
      <c r="B46" s="187"/>
      <c r="C46" s="187"/>
      <c r="D46" s="187"/>
      <c r="E46" s="162"/>
      <c r="F46" s="162"/>
      <c r="G46" s="297">
        <v>0</v>
      </c>
      <c r="H46" s="190">
        <v>0</v>
      </c>
      <c r="I46" s="374">
        <f t="shared" si="1"/>
        <v>0</v>
      </c>
      <c r="J46" s="50"/>
      <c r="K46" s="50"/>
      <c r="L46" s="50"/>
      <c r="M46" s="82"/>
      <c r="N46" s="82"/>
      <c r="O46" s="82"/>
      <c r="P46" s="82"/>
    </row>
    <row r="47" spans="1:16" x14ac:dyDescent="0.25">
      <c r="A47" s="106"/>
      <c r="B47" s="187"/>
      <c r="C47" s="187"/>
      <c r="D47" s="187"/>
      <c r="E47" s="162"/>
      <c r="F47" s="162"/>
      <c r="G47" s="297">
        <v>0</v>
      </c>
      <c r="H47" s="190">
        <v>0</v>
      </c>
      <c r="I47" s="374">
        <f t="shared" si="1"/>
        <v>0</v>
      </c>
      <c r="J47" s="50"/>
      <c r="K47" s="50"/>
      <c r="L47" s="50"/>
      <c r="M47" s="82"/>
      <c r="N47" s="82"/>
      <c r="O47" s="82"/>
      <c r="P47" s="82"/>
    </row>
    <row r="48" spans="1:16" x14ac:dyDescent="0.25">
      <c r="A48" s="106"/>
      <c r="B48" s="187"/>
      <c r="C48" s="187"/>
      <c r="D48" s="187"/>
      <c r="E48" s="162"/>
      <c r="F48" s="162"/>
      <c r="G48" s="297">
        <v>0</v>
      </c>
      <c r="H48" s="190">
        <v>0</v>
      </c>
      <c r="I48" s="374">
        <f t="shared" si="1"/>
        <v>0</v>
      </c>
      <c r="J48" s="50"/>
      <c r="K48" s="50"/>
      <c r="L48" s="50"/>
      <c r="M48" s="82"/>
      <c r="N48" s="82"/>
      <c r="O48" s="82"/>
      <c r="P48" s="82"/>
    </row>
    <row r="49" spans="1:16" x14ac:dyDescent="0.25">
      <c r="A49" s="106"/>
      <c r="B49" s="187"/>
      <c r="C49" s="187"/>
      <c r="D49" s="187"/>
      <c r="E49" s="162"/>
      <c r="F49" s="162"/>
      <c r="G49" s="297">
        <v>0</v>
      </c>
      <c r="H49" s="190">
        <v>0</v>
      </c>
      <c r="I49" s="374">
        <f t="shared" si="1"/>
        <v>0</v>
      </c>
      <c r="J49" s="50"/>
      <c r="K49" s="50"/>
      <c r="L49" s="50"/>
      <c r="M49" s="82"/>
      <c r="N49" s="82"/>
      <c r="O49" s="82"/>
      <c r="P49" s="82"/>
    </row>
    <row r="50" spans="1:16" x14ac:dyDescent="0.25">
      <c r="A50" s="106"/>
      <c r="B50" s="187"/>
      <c r="C50" s="187"/>
      <c r="D50" s="187"/>
      <c r="E50" s="162"/>
      <c r="F50" s="162"/>
      <c r="G50" s="297">
        <v>0</v>
      </c>
      <c r="H50" s="190">
        <v>0</v>
      </c>
      <c r="I50" s="374">
        <f t="shared" si="1"/>
        <v>0</v>
      </c>
      <c r="J50" s="50"/>
      <c r="K50" s="50"/>
      <c r="L50" s="50"/>
      <c r="M50" s="82"/>
      <c r="N50" s="82"/>
      <c r="O50" s="82"/>
      <c r="P50" s="82"/>
    </row>
    <row r="51" spans="1:16" x14ac:dyDescent="0.25">
      <c r="A51" s="106"/>
      <c r="B51" s="187"/>
      <c r="C51" s="187"/>
      <c r="D51" s="187"/>
      <c r="E51" s="162"/>
      <c r="F51" s="162"/>
      <c r="G51" s="297">
        <v>0</v>
      </c>
      <c r="H51" s="190">
        <v>0</v>
      </c>
      <c r="I51" s="374">
        <f t="shared" si="1"/>
        <v>0</v>
      </c>
      <c r="J51" s="50"/>
      <c r="K51" s="50"/>
      <c r="L51" s="50"/>
      <c r="M51" s="82"/>
      <c r="N51" s="82"/>
      <c r="O51" s="82"/>
      <c r="P51" s="82"/>
    </row>
    <row r="52" spans="1:16" x14ac:dyDescent="0.25">
      <c r="A52" s="106"/>
      <c r="B52" s="187"/>
      <c r="C52" s="187"/>
      <c r="D52" s="187"/>
      <c r="E52" s="162"/>
      <c r="F52" s="162"/>
      <c r="G52" s="297">
        <v>0</v>
      </c>
      <c r="H52" s="190">
        <v>0</v>
      </c>
      <c r="I52" s="374">
        <f t="shared" si="1"/>
        <v>0</v>
      </c>
      <c r="J52" s="50"/>
      <c r="K52" s="50"/>
      <c r="L52" s="50"/>
      <c r="M52" s="82"/>
      <c r="N52" s="82"/>
      <c r="O52" s="82"/>
      <c r="P52" s="82"/>
    </row>
    <row r="53" spans="1:16" x14ac:dyDescent="0.25">
      <c r="A53" s="106"/>
      <c r="B53" s="187"/>
      <c r="C53" s="187"/>
      <c r="D53" s="187"/>
      <c r="E53" s="162"/>
      <c r="F53" s="162"/>
      <c r="G53" s="297">
        <v>0</v>
      </c>
      <c r="H53" s="190">
        <v>0</v>
      </c>
      <c r="I53" s="374">
        <f t="shared" si="1"/>
        <v>0</v>
      </c>
      <c r="J53" s="50"/>
      <c r="K53" s="50"/>
      <c r="L53" s="50"/>
      <c r="M53" s="82"/>
      <c r="N53" s="82"/>
      <c r="O53" s="82"/>
      <c r="P53" s="82"/>
    </row>
    <row r="54" spans="1:16" x14ac:dyDescent="0.25">
      <c r="A54" s="106"/>
      <c r="B54" s="187"/>
      <c r="C54" s="187"/>
      <c r="D54" s="187"/>
      <c r="E54" s="162"/>
      <c r="F54" s="162"/>
      <c r="G54" s="297">
        <v>0</v>
      </c>
      <c r="H54" s="190">
        <v>0</v>
      </c>
      <c r="I54" s="374">
        <f t="shared" si="1"/>
        <v>0</v>
      </c>
      <c r="J54" s="50"/>
      <c r="K54" s="50"/>
      <c r="L54" s="50"/>
      <c r="M54" s="82"/>
      <c r="N54" s="82"/>
      <c r="O54" s="82"/>
      <c r="P54" s="82"/>
    </row>
    <row r="55" spans="1:16" x14ac:dyDescent="0.25">
      <c r="A55" s="106"/>
      <c r="B55" s="187"/>
      <c r="C55" s="187"/>
      <c r="D55" s="187"/>
      <c r="E55" s="162"/>
      <c r="F55" s="162"/>
      <c r="G55" s="297">
        <v>0</v>
      </c>
      <c r="H55" s="190">
        <v>0</v>
      </c>
      <c r="I55" s="374">
        <f t="shared" si="1"/>
        <v>0</v>
      </c>
      <c r="J55" s="50"/>
      <c r="K55" s="50"/>
      <c r="L55" s="50"/>
      <c r="M55" s="82"/>
      <c r="N55" s="82"/>
      <c r="O55" s="82"/>
      <c r="P55" s="82"/>
    </row>
    <row r="56" spans="1:16" x14ac:dyDescent="0.25">
      <c r="A56" s="106"/>
      <c r="B56" s="187"/>
      <c r="C56" s="187"/>
      <c r="D56" s="187"/>
      <c r="E56" s="162"/>
      <c r="F56" s="162"/>
      <c r="G56" s="297">
        <v>0</v>
      </c>
      <c r="H56" s="190">
        <v>0</v>
      </c>
      <c r="I56" s="374">
        <f t="shared" si="1"/>
        <v>0</v>
      </c>
      <c r="J56" s="50"/>
      <c r="K56" s="50"/>
      <c r="L56" s="50"/>
      <c r="M56" s="82"/>
      <c r="N56" s="82"/>
      <c r="O56" s="82"/>
      <c r="P56" s="82"/>
    </row>
    <row r="57" spans="1:16" ht="13.8" thickBot="1" x14ac:dyDescent="0.3">
      <c r="A57" s="130"/>
      <c r="B57" s="361"/>
      <c r="C57" s="361"/>
      <c r="D57" s="361"/>
      <c r="E57" s="362"/>
      <c r="F57" s="362"/>
      <c r="G57" s="363">
        <v>0</v>
      </c>
      <c r="H57" s="364">
        <v>0</v>
      </c>
      <c r="I57" s="375">
        <f t="shared" ref="I57" si="2">H57*G57</f>
        <v>0</v>
      </c>
      <c r="J57" s="50"/>
      <c r="K57" s="50"/>
      <c r="L57" s="50"/>
      <c r="M57" s="82"/>
      <c r="N57" s="82"/>
      <c r="O57" s="82"/>
      <c r="P57" s="82"/>
    </row>
    <row r="58" spans="1:16" s="22" customFormat="1" ht="13.8" thickBot="1" x14ac:dyDescent="0.3">
      <c r="A58" s="752" t="s">
        <v>122</v>
      </c>
      <c r="B58" s="753"/>
      <c r="C58" s="753"/>
      <c r="D58" s="753"/>
      <c r="E58" s="753"/>
      <c r="F58" s="753"/>
      <c r="G58" s="295">
        <f>SUM(G8:G57)</f>
        <v>0</v>
      </c>
      <c r="H58" s="336"/>
      <c r="I58" s="176">
        <f>SUM(I8:I57)</f>
        <v>0</v>
      </c>
      <c r="J58" s="127"/>
      <c r="K58" s="127"/>
      <c r="L58" s="127"/>
    </row>
    <row r="59" spans="1:16" s="33" customFormat="1" ht="7.5" customHeight="1" thickBot="1" x14ac:dyDescent="0.3">
      <c r="A59" s="115"/>
      <c r="B59" s="115"/>
      <c r="C59" s="115"/>
      <c r="D59" s="115"/>
      <c r="E59" s="116"/>
      <c r="F59" s="116"/>
      <c r="G59" s="116"/>
      <c r="H59" s="116"/>
      <c r="I59" s="116"/>
      <c r="J59" s="115"/>
      <c r="K59" s="115"/>
      <c r="L59" s="115"/>
    </row>
    <row r="60" spans="1:16" s="22" customFormat="1" ht="15.75" customHeight="1" thickBot="1" x14ac:dyDescent="0.3">
      <c r="A60" s="754" t="s">
        <v>123</v>
      </c>
      <c r="B60" s="755"/>
      <c r="C60" s="755"/>
      <c r="D60" s="755"/>
      <c r="E60" s="755"/>
      <c r="F60" s="755"/>
      <c r="G60" s="293">
        <f>G58</f>
        <v>0</v>
      </c>
      <c r="H60" s="191"/>
      <c r="I60" s="298"/>
      <c r="J60" s="128"/>
      <c r="K60" s="128"/>
      <c r="L60" s="128"/>
    </row>
    <row r="61" spans="1:16" ht="13.8" thickBot="1" x14ac:dyDescent="0.3">
      <c r="A61" s="82"/>
      <c r="B61" s="82"/>
      <c r="C61" s="82"/>
      <c r="D61" s="82"/>
      <c r="E61" s="82"/>
      <c r="F61" s="82"/>
      <c r="G61" s="90"/>
      <c r="H61" s="90"/>
      <c r="I61" s="90"/>
      <c r="J61" s="90"/>
      <c r="K61" s="90"/>
      <c r="L61" s="90"/>
      <c r="M61" s="82"/>
      <c r="N61" s="82"/>
      <c r="O61" s="82"/>
      <c r="P61" s="82"/>
    </row>
    <row r="62" spans="1:16" ht="76.5" customHeight="1" thickBot="1" x14ac:dyDescent="0.3">
      <c r="A62" s="729" t="s">
        <v>32</v>
      </c>
      <c r="B62" s="730"/>
      <c r="C62" s="730"/>
      <c r="D62" s="730"/>
      <c r="E62" s="730"/>
      <c r="F62" s="730"/>
      <c r="G62" s="730"/>
      <c r="H62" s="730"/>
      <c r="I62" s="731"/>
      <c r="J62" s="88"/>
      <c r="K62" s="88"/>
      <c r="L62" s="88"/>
      <c r="M62" s="82"/>
      <c r="N62" s="82"/>
      <c r="O62" s="82"/>
      <c r="P62" s="82"/>
    </row>
  </sheetData>
  <sheetProtection algorithmName="SHA-512" hashValue="DYmScAZtdOv8BzM8HGFHrF/X8MHqgXPKBZGIRqNTY6IpK2Z0vciAhJhJW62wazLcMX05aCxqB5fojEx1xk92Kw==" saltValue="M53IN/ErCWldCM4LDh+F9g==" spinCount="100000" sheet="1" formatCells="0" formatColumns="0" formatRows="0" insertRows="0" deleteRows="0"/>
  <mergeCells count="5">
    <mergeCell ref="A58:F58"/>
    <mergeCell ref="A60:F60"/>
    <mergeCell ref="A62:I62"/>
    <mergeCell ref="A3:I3"/>
    <mergeCell ref="A2:I2"/>
  </mergeCells>
  <printOptions horizontalCentered="1"/>
  <pageMargins left="0.5" right="0.5" top="0.25" bottom="0.25" header="0.5" footer="0.5"/>
  <pageSetup scale="47" fitToHeight="0"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39997558519241921"/>
    <pageSetUpPr fitToPage="1"/>
  </sheetPr>
  <dimension ref="A1:P516"/>
  <sheetViews>
    <sheetView showGridLines="0" tabSelected="1" zoomScale="45" zoomScaleNormal="70" workbookViewId="0">
      <selection activeCell="M12" sqref="M12"/>
    </sheetView>
  </sheetViews>
  <sheetFormatPr defaultColWidth="9.44140625" defaultRowHeight="13.2" x14ac:dyDescent="0.25"/>
  <cols>
    <col min="1" max="2" width="26.44140625" style="2" customWidth="1"/>
    <col min="3" max="3" width="17.5546875" style="2" customWidth="1"/>
    <col min="4" max="4" width="26.44140625" style="2" customWidth="1"/>
    <col min="5" max="5" width="63.5546875" style="2" customWidth="1"/>
    <col min="6" max="6" width="63.44140625" style="2" customWidth="1"/>
    <col min="7" max="7" width="15.109375" style="31" customWidth="1"/>
    <col min="8" max="12" width="15.5546875" style="31" customWidth="1"/>
    <col min="13" max="14" width="16.6640625" style="2" customWidth="1"/>
    <col min="15" max="16384" width="9.44140625" style="2"/>
  </cols>
  <sheetData>
    <row r="1" spans="1:16" s="29" customFormat="1" ht="12.75" customHeight="1" x14ac:dyDescent="0.25">
      <c r="A1" s="643"/>
      <c r="B1" s="644"/>
      <c r="C1" s="644"/>
      <c r="D1" s="644"/>
      <c r="E1" s="644"/>
      <c r="F1" s="644"/>
      <c r="G1" s="527"/>
      <c r="H1" s="527"/>
      <c r="I1" s="527"/>
      <c r="J1" s="527"/>
      <c r="K1" s="527"/>
      <c r="L1" s="527"/>
      <c r="M1" s="511"/>
      <c r="N1" s="546"/>
    </row>
    <row r="2" spans="1:16" s="24" customFormat="1" ht="18.600000000000001" customHeight="1" x14ac:dyDescent="0.25">
      <c r="A2" s="749" t="s">
        <v>124</v>
      </c>
      <c r="B2" s="750"/>
      <c r="C2" s="750"/>
      <c r="D2" s="750"/>
      <c r="E2" s="750"/>
      <c r="F2" s="750"/>
      <c r="G2" s="750"/>
      <c r="H2" s="750"/>
      <c r="I2" s="750"/>
      <c r="J2" s="750"/>
      <c r="K2" s="750"/>
      <c r="L2" s="750"/>
      <c r="M2" s="23"/>
      <c r="N2" s="547"/>
      <c r="O2" s="23"/>
      <c r="P2" s="23"/>
    </row>
    <row r="3" spans="1:16" ht="162.6" customHeight="1" x14ac:dyDescent="0.25">
      <c r="A3" s="741" t="s">
        <v>125</v>
      </c>
      <c r="B3" s="742"/>
      <c r="C3" s="742"/>
      <c r="D3" s="742"/>
      <c r="E3" s="742"/>
      <c r="F3" s="742"/>
      <c r="G3" s="742"/>
      <c r="H3" s="742"/>
      <c r="I3" s="742"/>
      <c r="J3" s="742"/>
      <c r="K3" s="742"/>
      <c r="L3" s="742"/>
      <c r="M3" s="82"/>
      <c r="N3" s="548"/>
      <c r="O3" s="82"/>
      <c r="P3" s="82"/>
    </row>
    <row r="4" spans="1:16" ht="7.5" customHeight="1" thickBot="1" x14ac:dyDescent="0.3">
      <c r="A4" s="513"/>
      <c r="B4" s="532"/>
      <c r="C4" s="532"/>
      <c r="D4" s="532"/>
      <c r="E4" s="549"/>
      <c r="F4" s="549"/>
      <c r="G4" s="550"/>
      <c r="H4" s="550"/>
      <c r="I4" s="550"/>
      <c r="J4" s="550"/>
      <c r="K4" s="550"/>
      <c r="L4" s="550"/>
      <c r="M4" s="639"/>
      <c r="N4" s="640"/>
      <c r="O4" s="82"/>
      <c r="P4" s="82"/>
    </row>
    <row r="5" spans="1:16" ht="21.75" customHeight="1" x14ac:dyDescent="0.25">
      <c r="A5" s="759" t="s">
        <v>126</v>
      </c>
      <c r="B5" s="761" t="s">
        <v>113</v>
      </c>
      <c r="C5" s="761" t="s">
        <v>114</v>
      </c>
      <c r="D5" s="761" t="s">
        <v>115</v>
      </c>
      <c r="E5" s="761" t="s">
        <v>55</v>
      </c>
      <c r="F5" s="761" t="s">
        <v>116</v>
      </c>
      <c r="G5" s="763" t="s">
        <v>127</v>
      </c>
      <c r="H5" s="769" t="s">
        <v>128</v>
      </c>
      <c r="I5" s="769"/>
      <c r="J5" s="769"/>
      <c r="K5" s="769"/>
      <c r="L5" s="769"/>
      <c r="M5" s="763" t="s">
        <v>56</v>
      </c>
      <c r="N5" s="765" t="s">
        <v>129</v>
      </c>
      <c r="O5" s="82"/>
      <c r="P5" s="82"/>
    </row>
    <row r="6" spans="1:16" ht="108.6" customHeight="1" x14ac:dyDescent="0.25">
      <c r="A6" s="760"/>
      <c r="B6" s="762"/>
      <c r="C6" s="762"/>
      <c r="D6" s="762"/>
      <c r="E6" s="762"/>
      <c r="F6" s="762"/>
      <c r="G6" s="764"/>
      <c r="H6" s="645" t="s">
        <v>130</v>
      </c>
      <c r="I6" s="645" t="s">
        <v>131</v>
      </c>
      <c r="J6" s="645" t="s">
        <v>132</v>
      </c>
      <c r="K6" s="645" t="s">
        <v>133</v>
      </c>
      <c r="L6" s="645" t="s">
        <v>134</v>
      </c>
      <c r="M6" s="764"/>
      <c r="N6" s="766"/>
      <c r="O6" s="82"/>
      <c r="P6" s="82"/>
    </row>
    <row r="7" spans="1:16" ht="52.8" x14ac:dyDescent="0.25">
      <c r="A7" s="259" t="s">
        <v>135</v>
      </c>
      <c r="B7" s="173" t="s">
        <v>136</v>
      </c>
      <c r="C7" s="174" t="s">
        <v>137</v>
      </c>
      <c r="D7" s="173" t="s">
        <v>138</v>
      </c>
      <c r="E7" s="258" t="s">
        <v>139</v>
      </c>
      <c r="F7" s="175" t="s">
        <v>140</v>
      </c>
      <c r="G7" s="183">
        <v>9500025</v>
      </c>
      <c r="H7" s="174" t="s">
        <v>60</v>
      </c>
      <c r="I7" s="183">
        <v>2470006</v>
      </c>
      <c r="J7" s="174" t="s">
        <v>141</v>
      </c>
      <c r="K7" s="174" t="s">
        <v>142</v>
      </c>
      <c r="L7" s="174"/>
      <c r="M7" s="384">
        <v>0</v>
      </c>
      <c r="N7" s="552">
        <f>G7*M7</f>
        <v>0</v>
      </c>
      <c r="O7" s="82"/>
      <c r="P7" s="82"/>
    </row>
    <row r="8" spans="1:16" ht="53.1" customHeight="1" x14ac:dyDescent="0.25">
      <c r="A8" s="259" t="s">
        <v>143</v>
      </c>
      <c r="B8" s="173" t="s">
        <v>144</v>
      </c>
      <c r="C8" s="174" t="s">
        <v>137</v>
      </c>
      <c r="D8" s="173" t="s">
        <v>145</v>
      </c>
      <c r="E8" s="258" t="s">
        <v>139</v>
      </c>
      <c r="F8" s="194" t="s">
        <v>146</v>
      </c>
      <c r="G8" s="183">
        <v>9219925</v>
      </c>
      <c r="H8" s="174" t="s">
        <v>60</v>
      </c>
      <c r="I8" s="183">
        <v>2304981</v>
      </c>
      <c r="J8" s="174" t="s">
        <v>147</v>
      </c>
      <c r="K8" s="174" t="s">
        <v>148</v>
      </c>
      <c r="L8" s="174"/>
      <c r="M8" s="384">
        <v>0</v>
      </c>
      <c r="N8" s="552">
        <f t="shared" ref="N8:N256" si="0">G8*M8</f>
        <v>0</v>
      </c>
      <c r="O8" s="82"/>
      <c r="P8" s="82"/>
    </row>
    <row r="9" spans="1:16" ht="66" x14ac:dyDescent="0.25">
      <c r="A9" s="259" t="s">
        <v>149</v>
      </c>
      <c r="B9" s="173" t="s">
        <v>150</v>
      </c>
      <c r="C9" s="174" t="s">
        <v>137</v>
      </c>
      <c r="D9" s="173" t="s">
        <v>151</v>
      </c>
      <c r="E9" s="258" t="s">
        <v>139</v>
      </c>
      <c r="F9" s="194" t="s">
        <v>152</v>
      </c>
      <c r="G9" s="183">
        <v>6280050</v>
      </c>
      <c r="H9" s="174" t="s">
        <v>60</v>
      </c>
      <c r="I9" s="183">
        <v>1601412</v>
      </c>
      <c r="J9" s="174" t="s">
        <v>153</v>
      </c>
      <c r="K9" s="174" t="s">
        <v>154</v>
      </c>
      <c r="L9" s="174" t="s">
        <v>155</v>
      </c>
      <c r="M9" s="384">
        <v>0</v>
      </c>
      <c r="N9" s="552">
        <f t="shared" si="0"/>
        <v>0</v>
      </c>
      <c r="O9" s="82"/>
      <c r="P9" s="82"/>
    </row>
    <row r="10" spans="1:16" ht="106.2" thickBot="1" x14ac:dyDescent="0.3">
      <c r="A10" s="553" t="s">
        <v>156</v>
      </c>
      <c r="B10" s="554" t="s">
        <v>157</v>
      </c>
      <c r="C10" s="505" t="s">
        <v>158</v>
      </c>
      <c r="D10" s="505" t="s">
        <v>159</v>
      </c>
      <c r="E10" s="555" t="s">
        <v>160</v>
      </c>
      <c r="F10" s="555" t="s">
        <v>161</v>
      </c>
      <c r="G10" s="556">
        <v>2000000</v>
      </c>
      <c r="H10" s="505" t="s">
        <v>64</v>
      </c>
      <c r="I10" s="506">
        <v>0</v>
      </c>
      <c r="J10" s="505"/>
      <c r="K10" s="505"/>
      <c r="L10" s="505"/>
      <c r="M10" s="557">
        <v>0</v>
      </c>
      <c r="N10" s="558">
        <f t="shared" si="0"/>
        <v>0</v>
      </c>
      <c r="O10" s="82"/>
      <c r="P10" s="82"/>
    </row>
    <row r="11" spans="1:16" x14ac:dyDescent="0.25">
      <c r="A11" s="560"/>
      <c r="B11" s="561"/>
      <c r="C11" s="561"/>
      <c r="D11" s="561"/>
      <c r="E11" s="561"/>
      <c r="F11" s="561"/>
      <c r="G11" s="294">
        <v>0</v>
      </c>
      <c r="H11" s="562"/>
      <c r="I11" s="631">
        <v>0</v>
      </c>
      <c r="J11" s="562"/>
      <c r="K11" s="562"/>
      <c r="L11" s="562"/>
      <c r="M11" s="563">
        <v>0</v>
      </c>
      <c r="N11" s="564">
        <f>G11*M11</f>
        <v>0</v>
      </c>
      <c r="O11" s="82"/>
      <c r="P11" s="82"/>
    </row>
    <row r="12" spans="1:16" x14ac:dyDescent="0.25">
      <c r="A12" s="60"/>
      <c r="B12" s="162"/>
      <c r="C12" s="162"/>
      <c r="D12" s="162"/>
      <c r="E12" s="162"/>
      <c r="F12" s="162"/>
      <c r="G12" s="294">
        <v>0</v>
      </c>
      <c r="H12" s="64"/>
      <c r="I12" s="631">
        <v>0</v>
      </c>
      <c r="J12" s="64"/>
      <c r="K12" s="64"/>
      <c r="L12" s="64"/>
      <c r="M12" s="559">
        <v>0</v>
      </c>
      <c r="N12" s="565">
        <f>G12*M12</f>
        <v>0</v>
      </c>
      <c r="O12" s="82"/>
      <c r="P12" s="82"/>
    </row>
    <row r="13" spans="1:16" x14ac:dyDescent="0.25">
      <c r="A13" s="60"/>
      <c r="B13" s="162"/>
      <c r="C13" s="162"/>
      <c r="D13" s="162"/>
      <c r="E13" s="162"/>
      <c r="F13" s="162"/>
      <c r="G13" s="294">
        <v>0</v>
      </c>
      <c r="H13" s="64"/>
      <c r="I13" s="631">
        <v>0</v>
      </c>
      <c r="J13" s="64"/>
      <c r="K13" s="64"/>
      <c r="L13" s="64"/>
      <c r="M13" s="559">
        <v>0</v>
      </c>
      <c r="N13" s="565">
        <f t="shared" si="0"/>
        <v>0</v>
      </c>
      <c r="O13" s="82"/>
      <c r="P13" s="82"/>
    </row>
    <row r="14" spans="1:16" x14ac:dyDescent="0.25">
      <c r="A14" s="60"/>
      <c r="B14" s="162"/>
      <c r="C14" s="162"/>
      <c r="D14" s="162"/>
      <c r="E14" s="162"/>
      <c r="F14" s="162"/>
      <c r="G14" s="294">
        <v>0</v>
      </c>
      <c r="H14" s="64"/>
      <c r="I14" s="631">
        <v>0</v>
      </c>
      <c r="J14" s="64"/>
      <c r="K14" s="64"/>
      <c r="L14" s="64"/>
      <c r="M14" s="559">
        <v>0</v>
      </c>
      <c r="N14" s="565">
        <f t="shared" si="0"/>
        <v>0</v>
      </c>
      <c r="O14" s="82"/>
      <c r="P14" s="82"/>
    </row>
    <row r="15" spans="1:16" x14ac:dyDescent="0.25">
      <c r="A15" s="60"/>
      <c r="B15" s="162"/>
      <c r="C15" s="162"/>
      <c r="D15" s="162"/>
      <c r="E15" s="162"/>
      <c r="F15" s="162"/>
      <c r="G15" s="294">
        <v>0</v>
      </c>
      <c r="H15" s="64"/>
      <c r="I15" s="631">
        <v>0</v>
      </c>
      <c r="J15" s="64"/>
      <c r="K15" s="64"/>
      <c r="L15" s="64"/>
      <c r="M15" s="559">
        <v>0</v>
      </c>
      <c r="N15" s="565">
        <f t="shared" si="0"/>
        <v>0</v>
      </c>
      <c r="O15" s="82"/>
      <c r="P15" s="82"/>
    </row>
    <row r="16" spans="1:16" x14ac:dyDescent="0.25">
      <c r="A16" s="60"/>
      <c r="B16" s="162"/>
      <c r="C16" s="162"/>
      <c r="D16" s="162"/>
      <c r="E16" s="162"/>
      <c r="F16" s="162"/>
      <c r="G16" s="294">
        <v>0</v>
      </c>
      <c r="H16" s="64"/>
      <c r="I16" s="631">
        <v>0</v>
      </c>
      <c r="J16" s="64"/>
      <c r="K16" s="64"/>
      <c r="L16" s="64"/>
      <c r="M16" s="559">
        <v>0</v>
      </c>
      <c r="N16" s="565">
        <f t="shared" si="0"/>
        <v>0</v>
      </c>
      <c r="O16" s="82"/>
      <c r="P16" s="82"/>
    </row>
    <row r="17" spans="1:16" x14ac:dyDescent="0.25">
      <c r="A17" s="60"/>
      <c r="B17" s="162"/>
      <c r="C17" s="162"/>
      <c r="D17" s="162"/>
      <c r="E17" s="162"/>
      <c r="F17" s="162"/>
      <c r="G17" s="294">
        <v>0</v>
      </c>
      <c r="H17" s="64"/>
      <c r="I17" s="631">
        <v>0</v>
      </c>
      <c r="J17" s="64"/>
      <c r="K17" s="64"/>
      <c r="L17" s="64"/>
      <c r="M17" s="559">
        <v>0</v>
      </c>
      <c r="N17" s="565">
        <f t="shared" si="0"/>
        <v>0</v>
      </c>
      <c r="O17" s="82"/>
      <c r="P17" s="82"/>
    </row>
    <row r="18" spans="1:16" x14ac:dyDescent="0.25">
      <c r="A18" s="60"/>
      <c r="B18" s="162"/>
      <c r="C18" s="162"/>
      <c r="D18" s="162"/>
      <c r="E18" s="162"/>
      <c r="F18" s="162"/>
      <c r="G18" s="294">
        <v>0</v>
      </c>
      <c r="H18" s="64"/>
      <c r="I18" s="631">
        <v>0</v>
      </c>
      <c r="J18" s="64"/>
      <c r="K18" s="64"/>
      <c r="L18" s="64"/>
      <c r="M18" s="559">
        <v>0</v>
      </c>
      <c r="N18" s="565">
        <f t="shared" si="0"/>
        <v>0</v>
      </c>
      <c r="O18" s="82"/>
      <c r="P18" s="82"/>
    </row>
    <row r="19" spans="1:16" x14ac:dyDescent="0.25">
      <c r="A19" s="60"/>
      <c r="B19" s="162"/>
      <c r="C19" s="162"/>
      <c r="D19" s="162"/>
      <c r="E19" s="162"/>
      <c r="F19" s="162"/>
      <c r="G19" s="294">
        <v>0</v>
      </c>
      <c r="H19" s="64"/>
      <c r="I19" s="631">
        <v>0</v>
      </c>
      <c r="J19" s="64"/>
      <c r="K19" s="64"/>
      <c r="L19" s="64"/>
      <c r="M19" s="559">
        <v>0</v>
      </c>
      <c r="N19" s="565">
        <f t="shared" si="0"/>
        <v>0</v>
      </c>
      <c r="O19" s="82"/>
      <c r="P19" s="82"/>
    </row>
    <row r="20" spans="1:16" x14ac:dyDescent="0.25">
      <c r="A20" s="60"/>
      <c r="B20" s="162"/>
      <c r="C20" s="162"/>
      <c r="D20" s="162"/>
      <c r="E20" s="162"/>
      <c r="F20" s="162"/>
      <c r="G20" s="294">
        <v>0</v>
      </c>
      <c r="H20" s="64"/>
      <c r="I20" s="631">
        <v>0</v>
      </c>
      <c r="J20" s="64"/>
      <c r="K20" s="64"/>
      <c r="L20" s="64"/>
      <c r="M20" s="559">
        <v>0</v>
      </c>
      <c r="N20" s="565">
        <f t="shared" si="0"/>
        <v>0</v>
      </c>
      <c r="O20" s="82"/>
      <c r="P20" s="82"/>
    </row>
    <row r="21" spans="1:16" x14ac:dyDescent="0.25">
      <c r="A21" s="60"/>
      <c r="B21" s="162"/>
      <c r="C21" s="162"/>
      <c r="D21" s="162"/>
      <c r="E21" s="162"/>
      <c r="F21" s="162"/>
      <c r="G21" s="294">
        <v>0</v>
      </c>
      <c r="H21" s="64"/>
      <c r="I21" s="631">
        <v>0</v>
      </c>
      <c r="J21" s="64"/>
      <c r="K21" s="64"/>
      <c r="L21" s="64"/>
      <c r="M21" s="559">
        <v>0</v>
      </c>
      <c r="N21" s="565">
        <f t="shared" si="0"/>
        <v>0</v>
      </c>
      <c r="O21" s="82"/>
      <c r="P21" s="82"/>
    </row>
    <row r="22" spans="1:16" x14ac:dyDescent="0.25">
      <c r="A22" s="60"/>
      <c r="B22" s="162"/>
      <c r="C22" s="162"/>
      <c r="D22" s="162"/>
      <c r="E22" s="162"/>
      <c r="F22" s="162"/>
      <c r="G22" s="294">
        <v>0</v>
      </c>
      <c r="H22" s="64"/>
      <c r="I22" s="631">
        <v>0</v>
      </c>
      <c r="J22" s="64"/>
      <c r="K22" s="64"/>
      <c r="L22" s="64"/>
      <c r="M22" s="559">
        <v>0</v>
      </c>
      <c r="N22" s="565">
        <f t="shared" si="0"/>
        <v>0</v>
      </c>
      <c r="O22" s="82"/>
      <c r="P22" s="82"/>
    </row>
    <row r="23" spans="1:16" x14ac:dyDescent="0.25">
      <c r="A23" s="60"/>
      <c r="B23" s="162"/>
      <c r="C23" s="162"/>
      <c r="D23" s="162"/>
      <c r="E23" s="162"/>
      <c r="F23" s="162"/>
      <c r="G23" s="294">
        <v>0</v>
      </c>
      <c r="H23" s="64"/>
      <c r="I23" s="631">
        <v>0</v>
      </c>
      <c r="J23" s="64"/>
      <c r="K23" s="64"/>
      <c r="L23" s="64"/>
      <c r="M23" s="559">
        <v>0</v>
      </c>
      <c r="N23" s="565">
        <f t="shared" si="0"/>
        <v>0</v>
      </c>
      <c r="O23" s="82"/>
      <c r="P23" s="82"/>
    </row>
    <row r="24" spans="1:16" x14ac:dyDescent="0.25">
      <c r="A24" s="60"/>
      <c r="B24" s="162"/>
      <c r="C24" s="162"/>
      <c r="D24" s="162"/>
      <c r="E24" s="162"/>
      <c r="F24" s="162"/>
      <c r="G24" s="294">
        <v>0</v>
      </c>
      <c r="H24" s="64"/>
      <c r="I24" s="631">
        <v>0</v>
      </c>
      <c r="J24" s="64"/>
      <c r="K24" s="64"/>
      <c r="L24" s="64"/>
      <c r="M24" s="559">
        <v>0</v>
      </c>
      <c r="N24" s="565">
        <f t="shared" si="0"/>
        <v>0</v>
      </c>
      <c r="O24" s="82"/>
      <c r="P24" s="82"/>
    </row>
    <row r="25" spans="1:16" x14ac:dyDescent="0.25">
      <c r="A25" s="60"/>
      <c r="B25" s="162"/>
      <c r="C25" s="162"/>
      <c r="D25" s="162"/>
      <c r="E25" s="162"/>
      <c r="F25" s="162"/>
      <c r="G25" s="294">
        <v>0</v>
      </c>
      <c r="H25" s="64"/>
      <c r="I25" s="631">
        <v>0</v>
      </c>
      <c r="J25" s="64"/>
      <c r="K25" s="64"/>
      <c r="L25" s="64"/>
      <c r="M25" s="559">
        <v>0</v>
      </c>
      <c r="N25" s="565">
        <f t="shared" si="0"/>
        <v>0</v>
      </c>
      <c r="O25" s="82"/>
      <c r="P25" s="82"/>
    </row>
    <row r="26" spans="1:16" x14ac:dyDescent="0.25">
      <c r="A26" s="60"/>
      <c r="B26" s="162"/>
      <c r="C26" s="162"/>
      <c r="D26" s="162"/>
      <c r="E26" s="162"/>
      <c r="F26" s="162"/>
      <c r="G26" s="294">
        <v>0</v>
      </c>
      <c r="H26" s="64"/>
      <c r="I26" s="631">
        <v>0</v>
      </c>
      <c r="J26" s="64"/>
      <c r="K26" s="64"/>
      <c r="L26" s="64"/>
      <c r="M26" s="559">
        <v>0</v>
      </c>
      <c r="N26" s="565">
        <f t="shared" si="0"/>
        <v>0</v>
      </c>
      <c r="O26" s="82"/>
      <c r="P26" s="82"/>
    </row>
    <row r="27" spans="1:16" x14ac:dyDescent="0.25">
      <c r="A27" s="60"/>
      <c r="B27" s="162"/>
      <c r="C27" s="162"/>
      <c r="D27" s="162"/>
      <c r="E27" s="162"/>
      <c r="F27" s="162"/>
      <c r="G27" s="294">
        <v>0</v>
      </c>
      <c r="H27" s="64"/>
      <c r="I27" s="631">
        <v>0</v>
      </c>
      <c r="J27" s="64"/>
      <c r="K27" s="64"/>
      <c r="L27" s="64"/>
      <c r="M27" s="559">
        <v>0</v>
      </c>
      <c r="N27" s="565">
        <f t="shared" si="0"/>
        <v>0</v>
      </c>
      <c r="O27" s="82"/>
      <c r="P27" s="82"/>
    </row>
    <row r="28" spans="1:16" x14ac:dyDescent="0.25">
      <c r="A28" s="60"/>
      <c r="B28" s="162"/>
      <c r="C28" s="162"/>
      <c r="D28" s="162"/>
      <c r="E28" s="162"/>
      <c r="F28" s="162"/>
      <c r="G28" s="294">
        <v>0</v>
      </c>
      <c r="H28" s="64"/>
      <c r="I28" s="631">
        <v>0</v>
      </c>
      <c r="J28" s="64"/>
      <c r="K28" s="64"/>
      <c r="L28" s="64"/>
      <c r="M28" s="559">
        <v>0</v>
      </c>
      <c r="N28" s="565">
        <f t="shared" si="0"/>
        <v>0</v>
      </c>
      <c r="O28" s="82"/>
      <c r="P28" s="82"/>
    </row>
    <row r="29" spans="1:16" x14ac:dyDescent="0.25">
      <c r="A29" s="60"/>
      <c r="B29" s="162"/>
      <c r="C29" s="162"/>
      <c r="D29" s="162"/>
      <c r="E29" s="162"/>
      <c r="F29" s="162"/>
      <c r="G29" s="294">
        <v>0</v>
      </c>
      <c r="H29" s="64"/>
      <c r="I29" s="631">
        <v>0</v>
      </c>
      <c r="J29" s="64"/>
      <c r="K29" s="64"/>
      <c r="L29" s="64"/>
      <c r="M29" s="559">
        <v>0</v>
      </c>
      <c r="N29" s="565">
        <f t="shared" si="0"/>
        <v>0</v>
      </c>
      <c r="O29" s="82"/>
      <c r="P29" s="82"/>
    </row>
    <row r="30" spans="1:16" x14ac:dyDescent="0.25">
      <c r="A30" s="60"/>
      <c r="B30" s="162"/>
      <c r="C30" s="162"/>
      <c r="D30" s="162"/>
      <c r="E30" s="162"/>
      <c r="F30" s="162"/>
      <c r="G30" s="294">
        <v>0</v>
      </c>
      <c r="H30" s="64"/>
      <c r="I30" s="631">
        <v>0</v>
      </c>
      <c r="J30" s="64"/>
      <c r="K30" s="64"/>
      <c r="L30" s="64"/>
      <c r="M30" s="559">
        <v>0</v>
      </c>
      <c r="N30" s="565">
        <f t="shared" si="0"/>
        <v>0</v>
      </c>
      <c r="O30" s="82"/>
      <c r="P30" s="82"/>
    </row>
    <row r="31" spans="1:16" x14ac:dyDescent="0.25">
      <c r="A31" s="60"/>
      <c r="B31" s="162"/>
      <c r="C31" s="162"/>
      <c r="D31" s="162"/>
      <c r="E31" s="162"/>
      <c r="F31" s="162"/>
      <c r="G31" s="294">
        <v>0</v>
      </c>
      <c r="H31" s="64"/>
      <c r="I31" s="631">
        <v>0</v>
      </c>
      <c r="J31" s="64"/>
      <c r="K31" s="64"/>
      <c r="L31" s="64"/>
      <c r="M31" s="559">
        <v>0</v>
      </c>
      <c r="N31" s="565">
        <f t="shared" si="0"/>
        <v>0</v>
      </c>
      <c r="O31" s="82"/>
      <c r="P31" s="82"/>
    </row>
    <row r="32" spans="1:16" x14ac:dyDescent="0.25">
      <c r="A32" s="60"/>
      <c r="B32" s="162"/>
      <c r="C32" s="162"/>
      <c r="D32" s="162"/>
      <c r="E32" s="162"/>
      <c r="F32" s="162"/>
      <c r="G32" s="294">
        <v>0</v>
      </c>
      <c r="H32" s="64"/>
      <c r="I32" s="631">
        <v>0</v>
      </c>
      <c r="J32" s="64"/>
      <c r="K32" s="64"/>
      <c r="L32" s="64"/>
      <c r="M32" s="559">
        <v>0</v>
      </c>
      <c r="N32" s="565">
        <f t="shared" si="0"/>
        <v>0</v>
      </c>
      <c r="O32" s="82"/>
      <c r="P32" s="82"/>
    </row>
    <row r="33" spans="1:16" x14ac:dyDescent="0.25">
      <c r="A33" s="60"/>
      <c r="B33" s="162"/>
      <c r="C33" s="162"/>
      <c r="D33" s="162"/>
      <c r="E33" s="162"/>
      <c r="F33" s="162"/>
      <c r="G33" s="294">
        <v>0</v>
      </c>
      <c r="H33" s="64"/>
      <c r="I33" s="631">
        <v>0</v>
      </c>
      <c r="J33" s="64"/>
      <c r="K33" s="64"/>
      <c r="L33" s="64"/>
      <c r="M33" s="559">
        <v>0</v>
      </c>
      <c r="N33" s="565">
        <f t="shared" si="0"/>
        <v>0</v>
      </c>
      <c r="O33" s="82"/>
      <c r="P33" s="82"/>
    </row>
    <row r="34" spans="1:16" x14ac:dyDescent="0.25">
      <c r="A34" s="60"/>
      <c r="B34" s="162"/>
      <c r="C34" s="162"/>
      <c r="D34" s="162"/>
      <c r="E34" s="162"/>
      <c r="F34" s="162"/>
      <c r="G34" s="294">
        <v>0</v>
      </c>
      <c r="H34" s="64"/>
      <c r="I34" s="631">
        <v>0</v>
      </c>
      <c r="J34" s="64"/>
      <c r="K34" s="64"/>
      <c r="L34" s="64"/>
      <c r="M34" s="559">
        <v>0</v>
      </c>
      <c r="N34" s="565">
        <f t="shared" si="0"/>
        <v>0</v>
      </c>
      <c r="O34" s="82"/>
      <c r="P34" s="82"/>
    </row>
    <row r="35" spans="1:16" x14ac:dyDescent="0.25">
      <c r="A35" s="60"/>
      <c r="B35" s="162"/>
      <c r="C35" s="162"/>
      <c r="D35" s="162"/>
      <c r="E35" s="162"/>
      <c r="F35" s="162"/>
      <c r="G35" s="294">
        <v>0</v>
      </c>
      <c r="H35" s="64"/>
      <c r="I35" s="631">
        <v>0</v>
      </c>
      <c r="J35" s="64"/>
      <c r="K35" s="64"/>
      <c r="L35" s="64"/>
      <c r="M35" s="559">
        <v>0</v>
      </c>
      <c r="N35" s="565">
        <f t="shared" si="0"/>
        <v>0</v>
      </c>
      <c r="O35" s="82"/>
      <c r="P35" s="82"/>
    </row>
    <row r="36" spans="1:16" x14ac:dyDescent="0.25">
      <c r="A36" s="60"/>
      <c r="B36" s="162"/>
      <c r="C36" s="162"/>
      <c r="D36" s="162"/>
      <c r="E36" s="162"/>
      <c r="F36" s="162"/>
      <c r="G36" s="294">
        <v>0</v>
      </c>
      <c r="H36" s="64"/>
      <c r="I36" s="631">
        <v>0</v>
      </c>
      <c r="J36" s="64"/>
      <c r="K36" s="64"/>
      <c r="L36" s="64"/>
      <c r="M36" s="559">
        <v>0</v>
      </c>
      <c r="N36" s="565">
        <f t="shared" si="0"/>
        <v>0</v>
      </c>
      <c r="O36" s="82"/>
      <c r="P36" s="82"/>
    </row>
    <row r="37" spans="1:16" x14ac:dyDescent="0.25">
      <c r="A37" s="60"/>
      <c r="B37" s="162"/>
      <c r="C37" s="162"/>
      <c r="D37" s="162"/>
      <c r="E37" s="162"/>
      <c r="F37" s="162"/>
      <c r="G37" s="294">
        <v>0</v>
      </c>
      <c r="H37" s="64"/>
      <c r="I37" s="631">
        <v>0</v>
      </c>
      <c r="J37" s="64"/>
      <c r="K37" s="64"/>
      <c r="L37" s="64"/>
      <c r="M37" s="559">
        <v>0</v>
      </c>
      <c r="N37" s="565">
        <f t="shared" si="0"/>
        <v>0</v>
      </c>
      <c r="O37" s="82"/>
      <c r="P37" s="82"/>
    </row>
    <row r="38" spans="1:16" x14ac:dyDescent="0.25">
      <c r="A38" s="60"/>
      <c r="B38" s="162"/>
      <c r="C38" s="162"/>
      <c r="D38" s="162"/>
      <c r="E38" s="162"/>
      <c r="F38" s="162"/>
      <c r="G38" s="294">
        <v>0</v>
      </c>
      <c r="H38" s="64"/>
      <c r="I38" s="631">
        <v>0</v>
      </c>
      <c r="J38" s="64"/>
      <c r="K38" s="64"/>
      <c r="L38" s="64"/>
      <c r="M38" s="559">
        <v>0</v>
      </c>
      <c r="N38" s="565">
        <f t="shared" si="0"/>
        <v>0</v>
      </c>
      <c r="O38" s="82"/>
      <c r="P38" s="82"/>
    </row>
    <row r="39" spans="1:16" x14ac:dyDescent="0.25">
      <c r="A39" s="60"/>
      <c r="B39" s="162"/>
      <c r="C39" s="162"/>
      <c r="D39" s="162"/>
      <c r="E39" s="162"/>
      <c r="F39" s="162"/>
      <c r="G39" s="294">
        <v>0</v>
      </c>
      <c r="H39" s="64"/>
      <c r="I39" s="631">
        <v>0</v>
      </c>
      <c r="J39" s="64"/>
      <c r="K39" s="64"/>
      <c r="L39" s="64"/>
      <c r="M39" s="559">
        <v>0</v>
      </c>
      <c r="N39" s="565">
        <f t="shared" si="0"/>
        <v>0</v>
      </c>
      <c r="O39" s="82"/>
      <c r="P39" s="82"/>
    </row>
    <row r="40" spans="1:16" x14ac:dyDescent="0.25">
      <c r="A40" s="60"/>
      <c r="B40" s="162"/>
      <c r="C40" s="162"/>
      <c r="D40" s="162"/>
      <c r="E40" s="162"/>
      <c r="F40" s="162"/>
      <c r="G40" s="294">
        <v>0</v>
      </c>
      <c r="H40" s="64"/>
      <c r="I40" s="631">
        <v>0</v>
      </c>
      <c r="J40" s="64"/>
      <c r="K40" s="64"/>
      <c r="L40" s="64"/>
      <c r="M40" s="559">
        <v>0</v>
      </c>
      <c r="N40" s="565">
        <f t="shared" si="0"/>
        <v>0</v>
      </c>
      <c r="O40" s="82"/>
      <c r="P40" s="82"/>
    </row>
    <row r="41" spans="1:16" x14ac:dyDescent="0.25">
      <c r="A41" s="60"/>
      <c r="B41" s="162"/>
      <c r="C41" s="162"/>
      <c r="D41" s="162"/>
      <c r="E41" s="162"/>
      <c r="F41" s="162"/>
      <c r="G41" s="294">
        <v>0</v>
      </c>
      <c r="H41" s="64"/>
      <c r="I41" s="631">
        <v>0</v>
      </c>
      <c r="J41" s="64"/>
      <c r="K41" s="64"/>
      <c r="L41" s="64"/>
      <c r="M41" s="559">
        <v>0</v>
      </c>
      <c r="N41" s="565">
        <f t="shared" si="0"/>
        <v>0</v>
      </c>
      <c r="O41" s="82"/>
      <c r="P41" s="82"/>
    </row>
    <row r="42" spans="1:16" x14ac:dyDescent="0.25">
      <c r="A42" s="60"/>
      <c r="B42" s="162"/>
      <c r="C42" s="162"/>
      <c r="D42" s="162"/>
      <c r="E42" s="162"/>
      <c r="F42" s="162"/>
      <c r="G42" s="294">
        <v>0</v>
      </c>
      <c r="H42" s="64"/>
      <c r="I42" s="631">
        <v>0</v>
      </c>
      <c r="J42" s="64"/>
      <c r="K42" s="64"/>
      <c r="L42" s="64"/>
      <c r="M42" s="559">
        <v>0</v>
      </c>
      <c r="N42" s="565">
        <f t="shared" si="0"/>
        <v>0</v>
      </c>
      <c r="O42" s="82"/>
      <c r="P42" s="82"/>
    </row>
    <row r="43" spans="1:16" x14ac:dyDescent="0.25">
      <c r="A43" s="60"/>
      <c r="B43" s="162"/>
      <c r="C43" s="162"/>
      <c r="D43" s="162"/>
      <c r="E43" s="162"/>
      <c r="F43" s="162"/>
      <c r="G43" s="294">
        <v>0</v>
      </c>
      <c r="H43" s="64"/>
      <c r="I43" s="631">
        <v>0</v>
      </c>
      <c r="J43" s="64"/>
      <c r="K43" s="64"/>
      <c r="L43" s="64"/>
      <c r="M43" s="559">
        <v>0</v>
      </c>
      <c r="N43" s="565">
        <f t="shared" si="0"/>
        <v>0</v>
      </c>
      <c r="O43" s="82"/>
      <c r="P43" s="82"/>
    </row>
    <row r="44" spans="1:16" x14ac:dyDescent="0.25">
      <c r="A44" s="60"/>
      <c r="B44" s="162"/>
      <c r="C44" s="162"/>
      <c r="D44" s="162"/>
      <c r="E44" s="162"/>
      <c r="F44" s="162"/>
      <c r="G44" s="294">
        <v>0</v>
      </c>
      <c r="H44" s="64"/>
      <c r="I44" s="631">
        <v>0</v>
      </c>
      <c r="J44" s="64"/>
      <c r="K44" s="64"/>
      <c r="L44" s="64"/>
      <c r="M44" s="559">
        <v>0</v>
      </c>
      <c r="N44" s="565">
        <f t="shared" si="0"/>
        <v>0</v>
      </c>
      <c r="O44" s="82"/>
      <c r="P44" s="82"/>
    </row>
    <row r="45" spans="1:16" x14ac:dyDescent="0.25">
      <c r="A45" s="60"/>
      <c r="B45" s="162"/>
      <c r="C45" s="162"/>
      <c r="D45" s="162"/>
      <c r="E45" s="162"/>
      <c r="F45" s="162"/>
      <c r="G45" s="294">
        <v>0</v>
      </c>
      <c r="H45" s="64"/>
      <c r="I45" s="631">
        <v>0</v>
      </c>
      <c r="J45" s="64"/>
      <c r="K45" s="64"/>
      <c r="L45" s="64"/>
      <c r="M45" s="559">
        <v>0</v>
      </c>
      <c r="N45" s="565">
        <f t="shared" si="0"/>
        <v>0</v>
      </c>
      <c r="O45" s="82"/>
      <c r="P45" s="82"/>
    </row>
    <row r="46" spans="1:16" x14ac:dyDescent="0.25">
      <c r="A46" s="60"/>
      <c r="B46" s="162"/>
      <c r="C46" s="162"/>
      <c r="D46" s="162"/>
      <c r="E46" s="162"/>
      <c r="F46" s="162"/>
      <c r="G46" s="294">
        <v>0</v>
      </c>
      <c r="H46" s="64"/>
      <c r="I46" s="631">
        <v>0</v>
      </c>
      <c r="J46" s="64"/>
      <c r="K46" s="64"/>
      <c r="L46" s="64"/>
      <c r="M46" s="559">
        <v>0</v>
      </c>
      <c r="N46" s="565">
        <f t="shared" si="0"/>
        <v>0</v>
      </c>
      <c r="O46" s="82"/>
      <c r="P46" s="82"/>
    </row>
    <row r="47" spans="1:16" x14ac:dyDescent="0.25">
      <c r="A47" s="60"/>
      <c r="B47" s="162"/>
      <c r="C47" s="162"/>
      <c r="D47" s="162"/>
      <c r="E47" s="162"/>
      <c r="F47" s="162"/>
      <c r="G47" s="294">
        <v>0</v>
      </c>
      <c r="H47" s="64"/>
      <c r="I47" s="631">
        <v>0</v>
      </c>
      <c r="J47" s="64"/>
      <c r="K47" s="64"/>
      <c r="L47" s="64"/>
      <c r="M47" s="559">
        <v>0</v>
      </c>
      <c r="N47" s="565">
        <f t="shared" si="0"/>
        <v>0</v>
      </c>
      <c r="O47" s="82"/>
      <c r="P47" s="82"/>
    </row>
    <row r="48" spans="1:16" x14ac:dyDescent="0.25">
      <c r="A48" s="60"/>
      <c r="B48" s="162"/>
      <c r="C48" s="162"/>
      <c r="D48" s="162"/>
      <c r="E48" s="162"/>
      <c r="F48" s="162"/>
      <c r="G48" s="294">
        <v>0</v>
      </c>
      <c r="H48" s="64"/>
      <c r="I48" s="631">
        <v>0</v>
      </c>
      <c r="J48" s="64"/>
      <c r="K48" s="64"/>
      <c r="L48" s="64"/>
      <c r="M48" s="559">
        <v>0</v>
      </c>
      <c r="N48" s="565">
        <f t="shared" si="0"/>
        <v>0</v>
      </c>
      <c r="O48" s="82"/>
      <c r="P48" s="82"/>
    </row>
    <row r="49" spans="1:16" x14ac:dyDescent="0.25">
      <c r="A49" s="60"/>
      <c r="B49" s="162"/>
      <c r="C49" s="162"/>
      <c r="D49" s="162"/>
      <c r="E49" s="162"/>
      <c r="F49" s="162"/>
      <c r="G49" s="294">
        <v>0</v>
      </c>
      <c r="H49" s="64"/>
      <c r="I49" s="631">
        <v>0</v>
      </c>
      <c r="J49" s="64"/>
      <c r="K49" s="64"/>
      <c r="L49" s="64"/>
      <c r="M49" s="559">
        <v>0</v>
      </c>
      <c r="N49" s="565">
        <f t="shared" si="0"/>
        <v>0</v>
      </c>
      <c r="O49" s="82"/>
      <c r="P49" s="82"/>
    </row>
    <row r="50" spans="1:16" x14ac:dyDescent="0.25">
      <c r="A50" s="60"/>
      <c r="B50" s="162"/>
      <c r="C50" s="162"/>
      <c r="D50" s="162"/>
      <c r="E50" s="162"/>
      <c r="F50" s="162"/>
      <c r="G50" s="294">
        <v>0</v>
      </c>
      <c r="H50" s="64"/>
      <c r="I50" s="631">
        <v>0</v>
      </c>
      <c r="J50" s="64"/>
      <c r="K50" s="64"/>
      <c r="L50" s="64"/>
      <c r="M50" s="559">
        <v>0</v>
      </c>
      <c r="N50" s="565">
        <f t="shared" si="0"/>
        <v>0</v>
      </c>
      <c r="O50" s="82"/>
      <c r="P50" s="82"/>
    </row>
    <row r="51" spans="1:16" x14ac:dyDescent="0.25">
      <c r="A51" s="60"/>
      <c r="B51" s="162"/>
      <c r="C51" s="162"/>
      <c r="D51" s="162"/>
      <c r="E51" s="162"/>
      <c r="F51" s="162"/>
      <c r="G51" s="294">
        <v>0</v>
      </c>
      <c r="H51" s="64"/>
      <c r="I51" s="631">
        <v>0</v>
      </c>
      <c r="J51" s="64"/>
      <c r="K51" s="64"/>
      <c r="L51" s="64"/>
      <c r="M51" s="559">
        <v>0</v>
      </c>
      <c r="N51" s="565">
        <f t="shared" si="0"/>
        <v>0</v>
      </c>
      <c r="O51" s="82"/>
      <c r="P51" s="82"/>
    </row>
    <row r="52" spans="1:16" x14ac:dyDescent="0.25">
      <c r="A52" s="60"/>
      <c r="B52" s="162"/>
      <c r="C52" s="162"/>
      <c r="D52" s="162"/>
      <c r="E52" s="162"/>
      <c r="F52" s="162"/>
      <c r="G52" s="294">
        <v>0</v>
      </c>
      <c r="H52" s="64"/>
      <c r="I52" s="631">
        <v>0</v>
      </c>
      <c r="J52" s="64"/>
      <c r="K52" s="64"/>
      <c r="L52" s="64"/>
      <c r="M52" s="559">
        <v>0</v>
      </c>
      <c r="N52" s="565">
        <f t="shared" si="0"/>
        <v>0</v>
      </c>
      <c r="O52" s="82"/>
      <c r="P52" s="82"/>
    </row>
    <row r="53" spans="1:16" x14ac:dyDescent="0.25">
      <c r="A53" s="60"/>
      <c r="B53" s="162"/>
      <c r="C53" s="162"/>
      <c r="D53" s="162"/>
      <c r="E53" s="162"/>
      <c r="F53" s="162"/>
      <c r="G53" s="294">
        <v>0</v>
      </c>
      <c r="H53" s="64"/>
      <c r="I53" s="631">
        <v>0</v>
      </c>
      <c r="J53" s="64"/>
      <c r="K53" s="64"/>
      <c r="L53" s="64"/>
      <c r="M53" s="559">
        <v>0</v>
      </c>
      <c r="N53" s="565">
        <f t="shared" si="0"/>
        <v>0</v>
      </c>
      <c r="O53" s="82"/>
      <c r="P53" s="82"/>
    </row>
    <row r="54" spans="1:16" x14ac:dyDescent="0.25">
      <c r="A54" s="60"/>
      <c r="B54" s="162"/>
      <c r="C54" s="162"/>
      <c r="D54" s="162"/>
      <c r="E54" s="162"/>
      <c r="F54" s="162"/>
      <c r="G54" s="294">
        <v>0</v>
      </c>
      <c r="H54" s="64"/>
      <c r="I54" s="631">
        <v>0</v>
      </c>
      <c r="J54" s="64"/>
      <c r="K54" s="64"/>
      <c r="L54" s="64"/>
      <c r="M54" s="559">
        <v>0</v>
      </c>
      <c r="N54" s="565">
        <f t="shared" si="0"/>
        <v>0</v>
      </c>
      <c r="O54" s="82"/>
      <c r="P54" s="82"/>
    </row>
    <row r="55" spans="1:16" x14ac:dyDescent="0.25">
      <c r="A55" s="60"/>
      <c r="B55" s="162"/>
      <c r="C55" s="162"/>
      <c r="D55" s="162"/>
      <c r="E55" s="162"/>
      <c r="F55" s="162"/>
      <c r="G55" s="294">
        <v>0</v>
      </c>
      <c r="H55" s="64"/>
      <c r="I55" s="631">
        <v>0</v>
      </c>
      <c r="J55" s="64"/>
      <c r="K55" s="64"/>
      <c r="L55" s="64"/>
      <c r="M55" s="559">
        <v>0</v>
      </c>
      <c r="N55" s="565">
        <f t="shared" si="0"/>
        <v>0</v>
      </c>
      <c r="O55" s="82"/>
      <c r="P55" s="82"/>
    </row>
    <row r="56" spans="1:16" x14ac:dyDescent="0.25">
      <c r="A56" s="60"/>
      <c r="B56" s="162"/>
      <c r="C56" s="162"/>
      <c r="D56" s="162"/>
      <c r="E56" s="162"/>
      <c r="F56" s="162"/>
      <c r="G56" s="294">
        <v>0</v>
      </c>
      <c r="H56" s="64"/>
      <c r="I56" s="631">
        <v>0</v>
      </c>
      <c r="J56" s="64"/>
      <c r="K56" s="64"/>
      <c r="L56" s="64"/>
      <c r="M56" s="559">
        <v>0</v>
      </c>
      <c r="N56" s="565">
        <f t="shared" si="0"/>
        <v>0</v>
      </c>
      <c r="O56" s="82"/>
      <c r="P56" s="82"/>
    </row>
    <row r="57" spans="1:16" x14ac:dyDescent="0.25">
      <c r="A57" s="60"/>
      <c r="B57" s="162"/>
      <c r="C57" s="162"/>
      <c r="D57" s="162"/>
      <c r="E57" s="162"/>
      <c r="F57" s="162"/>
      <c r="G57" s="294">
        <v>0</v>
      </c>
      <c r="H57" s="64"/>
      <c r="I57" s="631">
        <v>0</v>
      </c>
      <c r="J57" s="64"/>
      <c r="K57" s="64"/>
      <c r="L57" s="64"/>
      <c r="M57" s="559">
        <v>0</v>
      </c>
      <c r="N57" s="565">
        <f t="shared" si="0"/>
        <v>0</v>
      </c>
      <c r="O57" s="82"/>
      <c r="P57" s="82"/>
    </row>
    <row r="58" spans="1:16" x14ac:dyDescent="0.25">
      <c r="A58" s="60"/>
      <c r="B58" s="162"/>
      <c r="C58" s="162"/>
      <c r="D58" s="162"/>
      <c r="E58" s="162"/>
      <c r="F58" s="162"/>
      <c r="G58" s="294">
        <v>0</v>
      </c>
      <c r="H58" s="64"/>
      <c r="I58" s="631">
        <v>0</v>
      </c>
      <c r="J58" s="64"/>
      <c r="K58" s="64"/>
      <c r="L58" s="64"/>
      <c r="M58" s="559">
        <v>0</v>
      </c>
      <c r="N58" s="565">
        <f t="shared" si="0"/>
        <v>0</v>
      </c>
      <c r="O58" s="82"/>
      <c r="P58" s="82"/>
    </row>
    <row r="59" spans="1:16" x14ac:dyDescent="0.25">
      <c r="A59" s="60"/>
      <c r="B59" s="162"/>
      <c r="C59" s="162"/>
      <c r="D59" s="162"/>
      <c r="E59" s="162"/>
      <c r="F59" s="162"/>
      <c r="G59" s="294">
        <v>0</v>
      </c>
      <c r="H59" s="64"/>
      <c r="I59" s="631">
        <v>0</v>
      </c>
      <c r="J59" s="64"/>
      <c r="K59" s="64"/>
      <c r="L59" s="64"/>
      <c r="M59" s="559">
        <v>0</v>
      </c>
      <c r="N59" s="565">
        <f t="shared" si="0"/>
        <v>0</v>
      </c>
      <c r="O59" s="82"/>
      <c r="P59" s="82"/>
    </row>
    <row r="60" spans="1:16" x14ac:dyDescent="0.25">
      <c r="A60" s="60"/>
      <c r="B60" s="162"/>
      <c r="C60" s="162"/>
      <c r="D60" s="162"/>
      <c r="E60" s="162"/>
      <c r="F60" s="162"/>
      <c r="G60" s="294">
        <v>0</v>
      </c>
      <c r="H60" s="64"/>
      <c r="I60" s="631">
        <v>0</v>
      </c>
      <c r="J60" s="64"/>
      <c r="K60" s="64"/>
      <c r="L60" s="64"/>
      <c r="M60" s="559">
        <v>0</v>
      </c>
      <c r="N60" s="565">
        <f t="shared" si="0"/>
        <v>0</v>
      </c>
      <c r="O60" s="82"/>
      <c r="P60" s="82"/>
    </row>
    <row r="61" spans="1:16" x14ac:dyDescent="0.25">
      <c r="A61" s="60"/>
      <c r="B61" s="162"/>
      <c r="C61" s="162"/>
      <c r="D61" s="162"/>
      <c r="E61" s="162"/>
      <c r="F61" s="162"/>
      <c r="G61" s="294">
        <v>0</v>
      </c>
      <c r="H61" s="64"/>
      <c r="I61" s="631">
        <v>0</v>
      </c>
      <c r="J61" s="64"/>
      <c r="K61" s="64"/>
      <c r="L61" s="64"/>
      <c r="M61" s="559">
        <v>0</v>
      </c>
      <c r="N61" s="565">
        <f t="shared" si="0"/>
        <v>0</v>
      </c>
      <c r="O61" s="82"/>
      <c r="P61" s="82"/>
    </row>
    <row r="62" spans="1:16" x14ac:dyDescent="0.25">
      <c r="A62" s="60"/>
      <c r="B62" s="162"/>
      <c r="C62" s="162"/>
      <c r="D62" s="162"/>
      <c r="E62" s="162"/>
      <c r="F62" s="162"/>
      <c r="G62" s="294">
        <v>0</v>
      </c>
      <c r="H62" s="64"/>
      <c r="I62" s="631">
        <v>0</v>
      </c>
      <c r="J62" s="64"/>
      <c r="K62" s="64"/>
      <c r="L62" s="64"/>
      <c r="M62" s="559">
        <v>0</v>
      </c>
      <c r="N62" s="565">
        <f t="shared" si="0"/>
        <v>0</v>
      </c>
      <c r="O62" s="82"/>
      <c r="P62" s="82"/>
    </row>
    <row r="63" spans="1:16" x14ac:dyDescent="0.25">
      <c r="A63" s="60"/>
      <c r="B63" s="162"/>
      <c r="C63" s="162"/>
      <c r="D63" s="162"/>
      <c r="E63" s="162"/>
      <c r="F63" s="162"/>
      <c r="G63" s="294">
        <v>0</v>
      </c>
      <c r="H63" s="64"/>
      <c r="I63" s="631">
        <v>0</v>
      </c>
      <c r="J63" s="64"/>
      <c r="K63" s="64"/>
      <c r="L63" s="64"/>
      <c r="M63" s="559">
        <v>0</v>
      </c>
      <c r="N63" s="565">
        <f t="shared" si="0"/>
        <v>0</v>
      </c>
      <c r="O63" s="82"/>
      <c r="P63" s="82"/>
    </row>
    <row r="64" spans="1:16" x14ac:dyDescent="0.25">
      <c r="A64" s="60"/>
      <c r="B64" s="162"/>
      <c r="C64" s="162"/>
      <c r="D64" s="162"/>
      <c r="E64" s="162"/>
      <c r="F64" s="162"/>
      <c r="G64" s="294">
        <v>0</v>
      </c>
      <c r="H64" s="64"/>
      <c r="I64" s="631">
        <v>0</v>
      </c>
      <c r="J64" s="64"/>
      <c r="K64" s="64"/>
      <c r="L64" s="64"/>
      <c r="M64" s="559">
        <v>0</v>
      </c>
      <c r="N64" s="565">
        <f t="shared" si="0"/>
        <v>0</v>
      </c>
      <c r="O64" s="82"/>
      <c r="P64" s="82"/>
    </row>
    <row r="65" spans="1:16" x14ac:dyDescent="0.25">
      <c r="A65" s="60"/>
      <c r="B65" s="162"/>
      <c r="C65" s="162"/>
      <c r="D65" s="162"/>
      <c r="E65" s="162"/>
      <c r="F65" s="162"/>
      <c r="G65" s="294">
        <v>0</v>
      </c>
      <c r="H65" s="64"/>
      <c r="I65" s="631">
        <v>0</v>
      </c>
      <c r="J65" s="64"/>
      <c r="K65" s="64"/>
      <c r="L65" s="64"/>
      <c r="M65" s="559">
        <v>0</v>
      </c>
      <c r="N65" s="565">
        <f t="shared" si="0"/>
        <v>0</v>
      </c>
      <c r="O65" s="82"/>
      <c r="P65" s="82"/>
    </row>
    <row r="66" spans="1:16" x14ac:dyDescent="0.25">
      <c r="A66" s="60"/>
      <c r="B66" s="162"/>
      <c r="C66" s="162"/>
      <c r="D66" s="162"/>
      <c r="E66" s="162"/>
      <c r="F66" s="162"/>
      <c r="G66" s="294">
        <v>0</v>
      </c>
      <c r="H66" s="64"/>
      <c r="I66" s="631">
        <v>0</v>
      </c>
      <c r="J66" s="64"/>
      <c r="K66" s="64"/>
      <c r="L66" s="64"/>
      <c r="M66" s="559">
        <v>0</v>
      </c>
      <c r="N66" s="565">
        <f t="shared" si="0"/>
        <v>0</v>
      </c>
      <c r="O66" s="82"/>
      <c r="P66" s="82"/>
    </row>
    <row r="67" spans="1:16" x14ac:dyDescent="0.25">
      <c r="A67" s="60"/>
      <c r="B67" s="162"/>
      <c r="C67" s="162"/>
      <c r="D67" s="162"/>
      <c r="E67" s="162"/>
      <c r="F67" s="162"/>
      <c r="G67" s="294">
        <v>0</v>
      </c>
      <c r="H67" s="64"/>
      <c r="I67" s="631">
        <v>0</v>
      </c>
      <c r="J67" s="64"/>
      <c r="K67" s="64"/>
      <c r="L67" s="64"/>
      <c r="M67" s="559">
        <v>0</v>
      </c>
      <c r="N67" s="565">
        <f t="shared" si="0"/>
        <v>0</v>
      </c>
      <c r="O67" s="82"/>
      <c r="P67" s="82"/>
    </row>
    <row r="68" spans="1:16" x14ac:dyDescent="0.25">
      <c r="A68" s="60"/>
      <c r="B68" s="162"/>
      <c r="C68" s="162"/>
      <c r="D68" s="162"/>
      <c r="E68" s="162"/>
      <c r="F68" s="162"/>
      <c r="G68" s="294">
        <v>0</v>
      </c>
      <c r="H68" s="64"/>
      <c r="I68" s="631">
        <v>0</v>
      </c>
      <c r="J68" s="64"/>
      <c r="K68" s="64"/>
      <c r="L68" s="64"/>
      <c r="M68" s="559">
        <v>0</v>
      </c>
      <c r="N68" s="565">
        <f t="shared" si="0"/>
        <v>0</v>
      </c>
      <c r="O68" s="82"/>
      <c r="P68" s="82"/>
    </row>
    <row r="69" spans="1:16" x14ac:dyDescent="0.25">
      <c r="A69" s="60"/>
      <c r="B69" s="162"/>
      <c r="C69" s="162"/>
      <c r="D69" s="162"/>
      <c r="E69" s="162"/>
      <c r="F69" s="162"/>
      <c r="G69" s="294">
        <v>0</v>
      </c>
      <c r="H69" s="64"/>
      <c r="I69" s="631">
        <v>0</v>
      </c>
      <c r="J69" s="64"/>
      <c r="K69" s="64"/>
      <c r="L69" s="64"/>
      <c r="M69" s="559">
        <v>0</v>
      </c>
      <c r="N69" s="565">
        <f t="shared" si="0"/>
        <v>0</v>
      </c>
      <c r="O69" s="82"/>
      <c r="P69" s="82"/>
    </row>
    <row r="70" spans="1:16" x14ac:dyDescent="0.25">
      <c r="A70" s="60"/>
      <c r="B70" s="162"/>
      <c r="C70" s="162"/>
      <c r="D70" s="162"/>
      <c r="E70" s="162"/>
      <c r="F70" s="162"/>
      <c r="G70" s="294">
        <v>0</v>
      </c>
      <c r="H70" s="64"/>
      <c r="I70" s="631">
        <v>0</v>
      </c>
      <c r="J70" s="64"/>
      <c r="K70" s="64"/>
      <c r="L70" s="64"/>
      <c r="M70" s="559">
        <v>0</v>
      </c>
      <c r="N70" s="565">
        <f t="shared" si="0"/>
        <v>0</v>
      </c>
      <c r="O70" s="82"/>
      <c r="P70" s="82"/>
    </row>
    <row r="71" spans="1:16" x14ac:dyDescent="0.25">
      <c r="A71" s="60"/>
      <c r="B71" s="162"/>
      <c r="C71" s="162"/>
      <c r="D71" s="162"/>
      <c r="E71" s="162"/>
      <c r="F71" s="162"/>
      <c r="G71" s="294">
        <v>0</v>
      </c>
      <c r="H71" s="64"/>
      <c r="I71" s="631">
        <v>0</v>
      </c>
      <c r="J71" s="64"/>
      <c r="K71" s="64"/>
      <c r="L71" s="64"/>
      <c r="M71" s="559">
        <v>0</v>
      </c>
      <c r="N71" s="565">
        <f t="shared" si="0"/>
        <v>0</v>
      </c>
      <c r="O71" s="82"/>
      <c r="P71" s="82"/>
    </row>
    <row r="72" spans="1:16" x14ac:dyDescent="0.25">
      <c r="A72" s="60"/>
      <c r="B72" s="162"/>
      <c r="C72" s="162"/>
      <c r="D72" s="162"/>
      <c r="E72" s="162"/>
      <c r="F72" s="162"/>
      <c r="G72" s="294">
        <v>0</v>
      </c>
      <c r="H72" s="64"/>
      <c r="I72" s="631">
        <v>0</v>
      </c>
      <c r="J72" s="64"/>
      <c r="K72" s="64"/>
      <c r="L72" s="64"/>
      <c r="M72" s="559">
        <v>0</v>
      </c>
      <c r="N72" s="565">
        <f t="shared" si="0"/>
        <v>0</v>
      </c>
      <c r="O72" s="82"/>
      <c r="P72" s="82"/>
    </row>
    <row r="73" spans="1:16" x14ac:dyDescent="0.25">
      <c r="A73" s="60"/>
      <c r="B73" s="162"/>
      <c r="C73" s="162"/>
      <c r="D73" s="162"/>
      <c r="E73" s="162"/>
      <c r="F73" s="162"/>
      <c r="G73" s="294">
        <v>0</v>
      </c>
      <c r="H73" s="64"/>
      <c r="I73" s="631">
        <v>0</v>
      </c>
      <c r="J73" s="64"/>
      <c r="K73" s="64"/>
      <c r="L73" s="64"/>
      <c r="M73" s="559">
        <v>0</v>
      </c>
      <c r="N73" s="565">
        <f t="shared" si="0"/>
        <v>0</v>
      </c>
      <c r="O73" s="82"/>
      <c r="P73" s="82"/>
    </row>
    <row r="74" spans="1:16" x14ac:dyDescent="0.25">
      <c r="A74" s="60"/>
      <c r="B74" s="162"/>
      <c r="C74" s="162"/>
      <c r="D74" s="162"/>
      <c r="E74" s="162"/>
      <c r="F74" s="162"/>
      <c r="G74" s="294">
        <v>0</v>
      </c>
      <c r="H74" s="64"/>
      <c r="I74" s="631">
        <v>0</v>
      </c>
      <c r="J74" s="64"/>
      <c r="K74" s="64"/>
      <c r="L74" s="64"/>
      <c r="M74" s="559">
        <v>0</v>
      </c>
      <c r="N74" s="565">
        <f t="shared" si="0"/>
        <v>0</v>
      </c>
      <c r="O74" s="82"/>
      <c r="P74" s="82"/>
    </row>
    <row r="75" spans="1:16" x14ac:dyDescent="0.25">
      <c r="A75" s="60"/>
      <c r="B75" s="162"/>
      <c r="C75" s="162"/>
      <c r="D75" s="162"/>
      <c r="E75" s="162"/>
      <c r="F75" s="162"/>
      <c r="G75" s="294">
        <v>0</v>
      </c>
      <c r="H75" s="64"/>
      <c r="I75" s="631">
        <v>0</v>
      </c>
      <c r="J75" s="64"/>
      <c r="K75" s="64"/>
      <c r="L75" s="64"/>
      <c r="M75" s="559">
        <v>0</v>
      </c>
      <c r="N75" s="565">
        <f t="shared" si="0"/>
        <v>0</v>
      </c>
      <c r="O75" s="82"/>
      <c r="P75" s="82"/>
    </row>
    <row r="76" spans="1:16" x14ac:dyDescent="0.25">
      <c r="A76" s="60"/>
      <c r="B76" s="162"/>
      <c r="C76" s="162"/>
      <c r="D76" s="162"/>
      <c r="E76" s="162"/>
      <c r="F76" s="162"/>
      <c r="G76" s="294">
        <v>0</v>
      </c>
      <c r="H76" s="64"/>
      <c r="I76" s="631">
        <v>0</v>
      </c>
      <c r="J76" s="64"/>
      <c r="K76" s="64"/>
      <c r="L76" s="64"/>
      <c r="M76" s="559">
        <v>0</v>
      </c>
      <c r="N76" s="565">
        <f t="shared" si="0"/>
        <v>0</v>
      </c>
      <c r="O76" s="82"/>
      <c r="P76" s="82"/>
    </row>
    <row r="77" spans="1:16" x14ac:dyDescent="0.25">
      <c r="A77" s="60"/>
      <c r="B77" s="162"/>
      <c r="C77" s="162"/>
      <c r="D77" s="162"/>
      <c r="E77" s="162"/>
      <c r="F77" s="162"/>
      <c r="G77" s="294">
        <v>0</v>
      </c>
      <c r="H77" s="64"/>
      <c r="I77" s="631">
        <v>0</v>
      </c>
      <c r="J77" s="64"/>
      <c r="K77" s="64"/>
      <c r="L77" s="64"/>
      <c r="M77" s="559">
        <v>0</v>
      </c>
      <c r="N77" s="565">
        <f t="shared" si="0"/>
        <v>0</v>
      </c>
      <c r="O77" s="82"/>
      <c r="P77" s="82"/>
    </row>
    <row r="78" spans="1:16" x14ac:dyDescent="0.25">
      <c r="A78" s="60"/>
      <c r="B78" s="162"/>
      <c r="C78" s="162"/>
      <c r="D78" s="162"/>
      <c r="E78" s="162"/>
      <c r="F78" s="162"/>
      <c r="G78" s="294">
        <v>0</v>
      </c>
      <c r="H78" s="64"/>
      <c r="I78" s="631">
        <v>0</v>
      </c>
      <c r="J78" s="64"/>
      <c r="K78" s="64"/>
      <c r="L78" s="64"/>
      <c r="M78" s="559">
        <v>0</v>
      </c>
      <c r="N78" s="565">
        <f t="shared" si="0"/>
        <v>0</v>
      </c>
      <c r="O78" s="82"/>
      <c r="P78" s="82"/>
    </row>
    <row r="79" spans="1:16" x14ac:dyDescent="0.25">
      <c r="A79" s="60"/>
      <c r="B79" s="162"/>
      <c r="C79" s="162"/>
      <c r="D79" s="162"/>
      <c r="E79" s="162"/>
      <c r="F79" s="162"/>
      <c r="G79" s="294">
        <v>0</v>
      </c>
      <c r="H79" s="64"/>
      <c r="I79" s="631">
        <v>0</v>
      </c>
      <c r="J79" s="64"/>
      <c r="K79" s="64"/>
      <c r="L79" s="64"/>
      <c r="M79" s="559">
        <v>0</v>
      </c>
      <c r="N79" s="565">
        <f t="shared" si="0"/>
        <v>0</v>
      </c>
      <c r="O79" s="82"/>
      <c r="P79" s="82"/>
    </row>
    <row r="80" spans="1:16" x14ac:dyDescent="0.25">
      <c r="A80" s="60"/>
      <c r="B80" s="162"/>
      <c r="C80" s="162"/>
      <c r="D80" s="162"/>
      <c r="E80" s="162"/>
      <c r="F80" s="162"/>
      <c r="G80" s="294">
        <v>0</v>
      </c>
      <c r="H80" s="64"/>
      <c r="I80" s="631">
        <v>0</v>
      </c>
      <c r="J80" s="64"/>
      <c r="K80" s="64"/>
      <c r="L80" s="64"/>
      <c r="M80" s="559">
        <v>0</v>
      </c>
      <c r="N80" s="565">
        <f t="shared" si="0"/>
        <v>0</v>
      </c>
      <c r="O80" s="82"/>
      <c r="P80" s="82"/>
    </row>
    <row r="81" spans="1:16" x14ac:dyDescent="0.25">
      <c r="A81" s="60"/>
      <c r="B81" s="162"/>
      <c r="C81" s="162"/>
      <c r="D81" s="162"/>
      <c r="E81" s="162"/>
      <c r="F81" s="162"/>
      <c r="G81" s="294">
        <v>0</v>
      </c>
      <c r="H81" s="64"/>
      <c r="I81" s="631">
        <v>0</v>
      </c>
      <c r="J81" s="64"/>
      <c r="K81" s="64"/>
      <c r="L81" s="64"/>
      <c r="M81" s="559">
        <v>0</v>
      </c>
      <c r="N81" s="565">
        <f t="shared" si="0"/>
        <v>0</v>
      </c>
      <c r="O81" s="82"/>
      <c r="P81" s="82"/>
    </row>
    <row r="82" spans="1:16" x14ac:dyDescent="0.25">
      <c r="A82" s="60"/>
      <c r="B82" s="162"/>
      <c r="C82" s="162"/>
      <c r="D82" s="162"/>
      <c r="E82" s="162"/>
      <c r="F82" s="162"/>
      <c r="G82" s="294">
        <v>0</v>
      </c>
      <c r="H82" s="64"/>
      <c r="I82" s="631">
        <v>0</v>
      </c>
      <c r="J82" s="64"/>
      <c r="K82" s="64"/>
      <c r="L82" s="64"/>
      <c r="M82" s="559">
        <v>0</v>
      </c>
      <c r="N82" s="565">
        <f t="shared" si="0"/>
        <v>0</v>
      </c>
      <c r="O82" s="82"/>
      <c r="P82" s="82"/>
    </row>
    <row r="83" spans="1:16" x14ac:dyDescent="0.25">
      <c r="A83" s="60"/>
      <c r="B83" s="162"/>
      <c r="C83" s="162"/>
      <c r="D83" s="162"/>
      <c r="E83" s="162"/>
      <c r="F83" s="162"/>
      <c r="G83" s="294">
        <v>0</v>
      </c>
      <c r="H83" s="64"/>
      <c r="I83" s="631">
        <v>0</v>
      </c>
      <c r="J83" s="64"/>
      <c r="K83" s="64"/>
      <c r="L83" s="64"/>
      <c r="M83" s="559">
        <v>0</v>
      </c>
      <c r="N83" s="565">
        <f t="shared" si="0"/>
        <v>0</v>
      </c>
      <c r="O83" s="82"/>
      <c r="P83" s="82"/>
    </row>
    <row r="84" spans="1:16" x14ac:dyDescent="0.25">
      <c r="A84" s="60"/>
      <c r="B84" s="162"/>
      <c r="C84" s="162"/>
      <c r="D84" s="162"/>
      <c r="E84" s="162"/>
      <c r="F84" s="162"/>
      <c r="G84" s="294">
        <v>0</v>
      </c>
      <c r="H84" s="64"/>
      <c r="I84" s="631">
        <v>0</v>
      </c>
      <c r="J84" s="64"/>
      <c r="K84" s="64"/>
      <c r="L84" s="64"/>
      <c r="M84" s="559">
        <v>0</v>
      </c>
      <c r="N84" s="565">
        <f t="shared" si="0"/>
        <v>0</v>
      </c>
      <c r="O84" s="82"/>
      <c r="P84" s="82"/>
    </row>
    <row r="85" spans="1:16" x14ac:dyDescent="0.25">
      <c r="A85" s="60"/>
      <c r="B85" s="162"/>
      <c r="C85" s="162"/>
      <c r="D85" s="162"/>
      <c r="E85" s="162"/>
      <c r="F85" s="162"/>
      <c r="G85" s="294">
        <v>0</v>
      </c>
      <c r="H85" s="64"/>
      <c r="I85" s="631">
        <v>0</v>
      </c>
      <c r="J85" s="64"/>
      <c r="K85" s="64"/>
      <c r="L85" s="64"/>
      <c r="M85" s="559">
        <v>0</v>
      </c>
      <c r="N85" s="565">
        <f t="shared" si="0"/>
        <v>0</v>
      </c>
      <c r="O85" s="82"/>
      <c r="P85" s="82"/>
    </row>
    <row r="86" spans="1:16" x14ac:dyDescent="0.25">
      <c r="A86" s="60"/>
      <c r="B86" s="162"/>
      <c r="C86" s="162"/>
      <c r="D86" s="162"/>
      <c r="E86" s="162"/>
      <c r="F86" s="162"/>
      <c r="G86" s="294">
        <v>0</v>
      </c>
      <c r="H86" s="64"/>
      <c r="I86" s="631">
        <v>0</v>
      </c>
      <c r="J86" s="64"/>
      <c r="K86" s="64"/>
      <c r="L86" s="64"/>
      <c r="M86" s="559">
        <v>0</v>
      </c>
      <c r="N86" s="565">
        <f t="shared" si="0"/>
        <v>0</v>
      </c>
      <c r="O86" s="82"/>
      <c r="P86" s="82"/>
    </row>
    <row r="87" spans="1:16" x14ac:dyDescent="0.25">
      <c r="A87" s="60"/>
      <c r="B87" s="162"/>
      <c r="C87" s="162"/>
      <c r="D87" s="162"/>
      <c r="E87" s="162"/>
      <c r="F87" s="162"/>
      <c r="G87" s="294">
        <v>0</v>
      </c>
      <c r="H87" s="64"/>
      <c r="I87" s="631">
        <v>0</v>
      </c>
      <c r="J87" s="64"/>
      <c r="K87" s="64"/>
      <c r="L87" s="64"/>
      <c r="M87" s="559">
        <v>0</v>
      </c>
      <c r="N87" s="565">
        <f t="shared" si="0"/>
        <v>0</v>
      </c>
      <c r="O87" s="82"/>
      <c r="P87" s="82"/>
    </row>
    <row r="88" spans="1:16" x14ac:dyDescent="0.25">
      <c r="A88" s="60"/>
      <c r="B88" s="162"/>
      <c r="C88" s="162"/>
      <c r="D88" s="162"/>
      <c r="E88" s="162"/>
      <c r="F88" s="162"/>
      <c r="G88" s="294">
        <v>0</v>
      </c>
      <c r="H88" s="64"/>
      <c r="I88" s="631">
        <v>0</v>
      </c>
      <c r="J88" s="64"/>
      <c r="K88" s="64"/>
      <c r="L88" s="64"/>
      <c r="M88" s="559">
        <v>0</v>
      </c>
      <c r="N88" s="565">
        <f t="shared" si="0"/>
        <v>0</v>
      </c>
      <c r="O88" s="82"/>
      <c r="P88" s="82"/>
    </row>
    <row r="89" spans="1:16" x14ac:dyDescent="0.25">
      <c r="A89" s="60"/>
      <c r="B89" s="162"/>
      <c r="C89" s="162"/>
      <c r="D89" s="162"/>
      <c r="E89" s="162"/>
      <c r="F89" s="162"/>
      <c r="G89" s="294">
        <v>0</v>
      </c>
      <c r="H89" s="64"/>
      <c r="I89" s="631">
        <v>0</v>
      </c>
      <c r="J89" s="64"/>
      <c r="K89" s="64"/>
      <c r="L89" s="64"/>
      <c r="M89" s="559">
        <v>0</v>
      </c>
      <c r="N89" s="565">
        <f t="shared" si="0"/>
        <v>0</v>
      </c>
      <c r="O89" s="82"/>
      <c r="P89" s="82"/>
    </row>
    <row r="90" spans="1:16" x14ac:dyDescent="0.25">
      <c r="A90" s="60"/>
      <c r="B90" s="162"/>
      <c r="C90" s="162"/>
      <c r="D90" s="162"/>
      <c r="E90" s="162"/>
      <c r="F90" s="162"/>
      <c r="G90" s="294">
        <v>0</v>
      </c>
      <c r="H90" s="64"/>
      <c r="I90" s="631">
        <v>0</v>
      </c>
      <c r="J90" s="64"/>
      <c r="K90" s="64"/>
      <c r="L90" s="64"/>
      <c r="M90" s="559">
        <v>0</v>
      </c>
      <c r="N90" s="565">
        <f t="shared" si="0"/>
        <v>0</v>
      </c>
      <c r="O90" s="82"/>
      <c r="P90" s="82"/>
    </row>
    <row r="91" spans="1:16" x14ac:dyDescent="0.25">
      <c r="A91" s="60"/>
      <c r="B91" s="162"/>
      <c r="C91" s="162"/>
      <c r="D91" s="162"/>
      <c r="E91" s="162"/>
      <c r="F91" s="162"/>
      <c r="G91" s="294">
        <v>0</v>
      </c>
      <c r="H91" s="64"/>
      <c r="I91" s="631">
        <v>0</v>
      </c>
      <c r="J91" s="64"/>
      <c r="K91" s="64"/>
      <c r="L91" s="64"/>
      <c r="M91" s="559">
        <v>0</v>
      </c>
      <c r="N91" s="565">
        <f t="shared" si="0"/>
        <v>0</v>
      </c>
      <c r="O91" s="82"/>
      <c r="P91" s="82"/>
    </row>
    <row r="92" spans="1:16" x14ac:dyDescent="0.25">
      <c r="A92" s="60"/>
      <c r="B92" s="162"/>
      <c r="C92" s="162"/>
      <c r="D92" s="162"/>
      <c r="E92" s="162"/>
      <c r="F92" s="162"/>
      <c r="G92" s="294">
        <v>0</v>
      </c>
      <c r="H92" s="64"/>
      <c r="I92" s="631">
        <v>0</v>
      </c>
      <c r="J92" s="64"/>
      <c r="K92" s="64"/>
      <c r="L92" s="64"/>
      <c r="M92" s="559">
        <v>0</v>
      </c>
      <c r="N92" s="565">
        <f t="shared" si="0"/>
        <v>0</v>
      </c>
      <c r="O92" s="82"/>
      <c r="P92" s="82"/>
    </row>
    <row r="93" spans="1:16" x14ac:dyDescent="0.25">
      <c r="A93" s="60"/>
      <c r="B93" s="162"/>
      <c r="C93" s="162"/>
      <c r="D93" s="162"/>
      <c r="E93" s="162"/>
      <c r="F93" s="162"/>
      <c r="G93" s="294">
        <v>0</v>
      </c>
      <c r="H93" s="64"/>
      <c r="I93" s="631">
        <v>0</v>
      </c>
      <c r="J93" s="64"/>
      <c r="K93" s="64"/>
      <c r="L93" s="64"/>
      <c r="M93" s="559">
        <v>0</v>
      </c>
      <c r="N93" s="565">
        <f t="shared" si="0"/>
        <v>0</v>
      </c>
      <c r="O93" s="82"/>
      <c r="P93" s="82"/>
    </row>
    <row r="94" spans="1:16" x14ac:dyDescent="0.25">
      <c r="A94" s="60"/>
      <c r="B94" s="162"/>
      <c r="C94" s="162"/>
      <c r="D94" s="162"/>
      <c r="E94" s="162"/>
      <c r="F94" s="162"/>
      <c r="G94" s="294">
        <v>0</v>
      </c>
      <c r="H94" s="64"/>
      <c r="I94" s="631">
        <v>0</v>
      </c>
      <c r="J94" s="64"/>
      <c r="K94" s="64"/>
      <c r="L94" s="64"/>
      <c r="M94" s="559">
        <v>0</v>
      </c>
      <c r="N94" s="565">
        <f t="shared" si="0"/>
        <v>0</v>
      </c>
      <c r="O94" s="82"/>
      <c r="P94" s="82"/>
    </row>
    <row r="95" spans="1:16" x14ac:dyDescent="0.25">
      <c r="A95" s="60"/>
      <c r="B95" s="162"/>
      <c r="C95" s="162"/>
      <c r="D95" s="162"/>
      <c r="E95" s="162"/>
      <c r="F95" s="162"/>
      <c r="G95" s="294">
        <v>0</v>
      </c>
      <c r="H95" s="64"/>
      <c r="I95" s="631">
        <v>0</v>
      </c>
      <c r="J95" s="64"/>
      <c r="K95" s="64"/>
      <c r="L95" s="64"/>
      <c r="M95" s="559">
        <v>0</v>
      </c>
      <c r="N95" s="565">
        <f t="shared" si="0"/>
        <v>0</v>
      </c>
      <c r="O95" s="82"/>
      <c r="P95" s="82"/>
    </row>
    <row r="96" spans="1:16" x14ac:dyDescent="0.25">
      <c r="A96" s="60"/>
      <c r="B96" s="162"/>
      <c r="C96" s="162"/>
      <c r="D96" s="162"/>
      <c r="E96" s="162"/>
      <c r="F96" s="162"/>
      <c r="G96" s="294">
        <v>0</v>
      </c>
      <c r="H96" s="64"/>
      <c r="I96" s="631">
        <v>0</v>
      </c>
      <c r="J96" s="64"/>
      <c r="K96" s="64"/>
      <c r="L96" s="64"/>
      <c r="M96" s="559">
        <v>0</v>
      </c>
      <c r="N96" s="565">
        <f t="shared" si="0"/>
        <v>0</v>
      </c>
      <c r="O96" s="82"/>
      <c r="P96" s="82"/>
    </row>
    <row r="97" spans="1:16" x14ac:dyDescent="0.25">
      <c r="A97" s="60"/>
      <c r="B97" s="162"/>
      <c r="C97" s="162"/>
      <c r="D97" s="162"/>
      <c r="E97" s="162"/>
      <c r="F97" s="162"/>
      <c r="G97" s="294">
        <v>0</v>
      </c>
      <c r="H97" s="64"/>
      <c r="I97" s="631">
        <v>0</v>
      </c>
      <c r="J97" s="64"/>
      <c r="K97" s="64"/>
      <c r="L97" s="64"/>
      <c r="M97" s="559">
        <v>0</v>
      </c>
      <c r="N97" s="565">
        <f t="shared" si="0"/>
        <v>0</v>
      </c>
      <c r="O97" s="82"/>
      <c r="P97" s="82"/>
    </row>
    <row r="98" spans="1:16" x14ac:dyDescent="0.25">
      <c r="A98" s="60"/>
      <c r="B98" s="162"/>
      <c r="C98" s="162"/>
      <c r="D98" s="162"/>
      <c r="E98" s="162"/>
      <c r="F98" s="162"/>
      <c r="G98" s="294">
        <v>0</v>
      </c>
      <c r="H98" s="64"/>
      <c r="I98" s="631">
        <v>0</v>
      </c>
      <c r="J98" s="64"/>
      <c r="K98" s="64"/>
      <c r="L98" s="64"/>
      <c r="M98" s="559">
        <v>0</v>
      </c>
      <c r="N98" s="565">
        <f t="shared" si="0"/>
        <v>0</v>
      </c>
      <c r="O98" s="82"/>
      <c r="P98" s="82"/>
    </row>
    <row r="99" spans="1:16" x14ac:dyDescent="0.25">
      <c r="A99" s="60"/>
      <c r="B99" s="162"/>
      <c r="C99" s="162"/>
      <c r="D99" s="162"/>
      <c r="E99" s="162"/>
      <c r="F99" s="162"/>
      <c r="G99" s="294">
        <v>0</v>
      </c>
      <c r="H99" s="64"/>
      <c r="I99" s="631">
        <v>0</v>
      </c>
      <c r="J99" s="64"/>
      <c r="K99" s="64"/>
      <c r="L99" s="64"/>
      <c r="M99" s="559">
        <v>0</v>
      </c>
      <c r="N99" s="565">
        <f t="shared" si="0"/>
        <v>0</v>
      </c>
      <c r="O99" s="82"/>
      <c r="P99" s="82"/>
    </row>
    <row r="100" spans="1:16" x14ac:dyDescent="0.25">
      <c r="A100" s="60"/>
      <c r="B100" s="162"/>
      <c r="C100" s="162"/>
      <c r="D100" s="162"/>
      <c r="E100" s="162"/>
      <c r="F100" s="162"/>
      <c r="G100" s="294">
        <v>0</v>
      </c>
      <c r="H100" s="64"/>
      <c r="I100" s="631">
        <v>0</v>
      </c>
      <c r="J100" s="64"/>
      <c r="K100" s="64"/>
      <c r="L100" s="64"/>
      <c r="M100" s="559">
        <v>0</v>
      </c>
      <c r="N100" s="565">
        <f t="shared" si="0"/>
        <v>0</v>
      </c>
      <c r="O100" s="82"/>
      <c r="P100" s="82"/>
    </row>
    <row r="101" spans="1:16" x14ac:dyDescent="0.25">
      <c r="A101" s="60"/>
      <c r="B101" s="162"/>
      <c r="C101" s="162"/>
      <c r="D101" s="162"/>
      <c r="E101" s="162"/>
      <c r="F101" s="162"/>
      <c r="G101" s="294">
        <v>0</v>
      </c>
      <c r="H101" s="64"/>
      <c r="I101" s="631">
        <v>0</v>
      </c>
      <c r="J101" s="64"/>
      <c r="K101" s="64"/>
      <c r="L101" s="64"/>
      <c r="M101" s="559">
        <v>0</v>
      </c>
      <c r="N101" s="565">
        <f t="shared" si="0"/>
        <v>0</v>
      </c>
      <c r="O101" s="82"/>
      <c r="P101" s="82"/>
    </row>
    <row r="102" spans="1:16" x14ac:dyDescent="0.25">
      <c r="A102" s="60"/>
      <c r="B102" s="162"/>
      <c r="C102" s="162"/>
      <c r="D102" s="162"/>
      <c r="E102" s="162"/>
      <c r="F102" s="162"/>
      <c r="G102" s="294">
        <v>0</v>
      </c>
      <c r="H102" s="64"/>
      <c r="I102" s="631">
        <v>0</v>
      </c>
      <c r="J102" s="64"/>
      <c r="K102" s="64"/>
      <c r="L102" s="64"/>
      <c r="M102" s="559">
        <v>0</v>
      </c>
      <c r="N102" s="565">
        <f t="shared" si="0"/>
        <v>0</v>
      </c>
      <c r="O102" s="82"/>
      <c r="P102" s="82"/>
    </row>
    <row r="103" spans="1:16" x14ac:dyDescent="0.25">
      <c r="A103" s="60"/>
      <c r="B103" s="162"/>
      <c r="C103" s="162"/>
      <c r="D103" s="162"/>
      <c r="E103" s="162"/>
      <c r="F103" s="162"/>
      <c r="G103" s="294">
        <v>0</v>
      </c>
      <c r="H103" s="64"/>
      <c r="I103" s="631">
        <v>0</v>
      </c>
      <c r="J103" s="64"/>
      <c r="K103" s="64"/>
      <c r="L103" s="64"/>
      <c r="M103" s="559">
        <v>0</v>
      </c>
      <c r="N103" s="565">
        <f t="shared" si="0"/>
        <v>0</v>
      </c>
      <c r="O103" s="82"/>
      <c r="P103" s="82"/>
    </row>
    <row r="104" spans="1:16" x14ac:dyDescent="0.25">
      <c r="A104" s="60"/>
      <c r="B104" s="162"/>
      <c r="C104" s="162"/>
      <c r="D104" s="162"/>
      <c r="E104" s="162"/>
      <c r="F104" s="162"/>
      <c r="G104" s="294">
        <v>0</v>
      </c>
      <c r="H104" s="64"/>
      <c r="I104" s="631">
        <v>0</v>
      </c>
      <c r="J104" s="64"/>
      <c r="K104" s="64"/>
      <c r="L104" s="64"/>
      <c r="M104" s="559">
        <v>0</v>
      </c>
      <c r="N104" s="565">
        <f t="shared" si="0"/>
        <v>0</v>
      </c>
      <c r="O104" s="82"/>
      <c r="P104" s="82"/>
    </row>
    <row r="105" spans="1:16" x14ac:dyDescent="0.25">
      <c r="A105" s="60"/>
      <c r="B105" s="162"/>
      <c r="C105" s="162"/>
      <c r="D105" s="162"/>
      <c r="E105" s="162"/>
      <c r="F105" s="162"/>
      <c r="G105" s="294">
        <v>0</v>
      </c>
      <c r="H105" s="64"/>
      <c r="I105" s="631">
        <v>0</v>
      </c>
      <c r="J105" s="64"/>
      <c r="K105" s="64"/>
      <c r="L105" s="64"/>
      <c r="M105" s="559">
        <v>0</v>
      </c>
      <c r="N105" s="565">
        <f t="shared" si="0"/>
        <v>0</v>
      </c>
      <c r="O105" s="82"/>
      <c r="P105" s="82"/>
    </row>
    <row r="106" spans="1:16" x14ac:dyDescent="0.25">
      <c r="A106" s="60"/>
      <c r="B106" s="162"/>
      <c r="C106" s="162"/>
      <c r="D106" s="162"/>
      <c r="E106" s="162"/>
      <c r="F106" s="162"/>
      <c r="G106" s="294">
        <v>0</v>
      </c>
      <c r="H106" s="64"/>
      <c r="I106" s="631">
        <v>0</v>
      </c>
      <c r="J106" s="64"/>
      <c r="K106" s="64"/>
      <c r="L106" s="64"/>
      <c r="M106" s="559">
        <v>0</v>
      </c>
      <c r="N106" s="565">
        <f t="shared" si="0"/>
        <v>0</v>
      </c>
      <c r="O106" s="82"/>
      <c r="P106" s="82"/>
    </row>
    <row r="107" spans="1:16" x14ac:dyDescent="0.25">
      <c r="A107" s="60"/>
      <c r="B107" s="162"/>
      <c r="C107" s="162"/>
      <c r="D107" s="162"/>
      <c r="E107" s="162"/>
      <c r="F107" s="162"/>
      <c r="G107" s="294">
        <v>0</v>
      </c>
      <c r="H107" s="64"/>
      <c r="I107" s="631">
        <v>0</v>
      </c>
      <c r="J107" s="64"/>
      <c r="K107" s="64"/>
      <c r="L107" s="64"/>
      <c r="M107" s="559">
        <v>0</v>
      </c>
      <c r="N107" s="565">
        <f t="shared" si="0"/>
        <v>0</v>
      </c>
      <c r="O107" s="82"/>
      <c r="P107" s="82"/>
    </row>
    <row r="108" spans="1:16" x14ac:dyDescent="0.25">
      <c r="A108" s="60"/>
      <c r="B108" s="162"/>
      <c r="C108" s="162"/>
      <c r="D108" s="162"/>
      <c r="E108" s="162"/>
      <c r="F108" s="162"/>
      <c r="G108" s="294">
        <v>0</v>
      </c>
      <c r="H108" s="64"/>
      <c r="I108" s="631">
        <v>0</v>
      </c>
      <c r="J108" s="64"/>
      <c r="K108" s="64"/>
      <c r="L108" s="64"/>
      <c r="M108" s="559">
        <v>0</v>
      </c>
      <c r="N108" s="565">
        <f t="shared" si="0"/>
        <v>0</v>
      </c>
      <c r="O108" s="82"/>
      <c r="P108" s="82"/>
    </row>
    <row r="109" spans="1:16" x14ac:dyDescent="0.25">
      <c r="A109" s="60"/>
      <c r="B109" s="162"/>
      <c r="C109" s="162"/>
      <c r="D109" s="162"/>
      <c r="E109" s="162"/>
      <c r="F109" s="162"/>
      <c r="G109" s="294">
        <v>0</v>
      </c>
      <c r="H109" s="64"/>
      <c r="I109" s="631">
        <v>0</v>
      </c>
      <c r="J109" s="64"/>
      <c r="K109" s="64"/>
      <c r="L109" s="64"/>
      <c r="M109" s="559">
        <v>0</v>
      </c>
      <c r="N109" s="565">
        <f t="shared" si="0"/>
        <v>0</v>
      </c>
      <c r="O109" s="82"/>
      <c r="P109" s="82"/>
    </row>
    <row r="110" spans="1:16" x14ac:dyDescent="0.25">
      <c r="A110" s="60"/>
      <c r="B110" s="162"/>
      <c r="C110" s="162"/>
      <c r="D110" s="162"/>
      <c r="E110" s="162"/>
      <c r="F110" s="162"/>
      <c r="G110" s="294">
        <v>0</v>
      </c>
      <c r="H110" s="64"/>
      <c r="I110" s="631">
        <v>0</v>
      </c>
      <c r="J110" s="64"/>
      <c r="K110" s="64"/>
      <c r="L110" s="64"/>
      <c r="M110" s="559">
        <v>0</v>
      </c>
      <c r="N110" s="565">
        <f t="shared" si="0"/>
        <v>0</v>
      </c>
      <c r="O110" s="82"/>
      <c r="P110" s="82"/>
    </row>
    <row r="111" spans="1:16" x14ac:dyDescent="0.25">
      <c r="A111" s="60"/>
      <c r="B111" s="162"/>
      <c r="C111" s="162"/>
      <c r="D111" s="162"/>
      <c r="E111" s="162"/>
      <c r="F111" s="162"/>
      <c r="G111" s="294">
        <v>0</v>
      </c>
      <c r="H111" s="64"/>
      <c r="I111" s="631">
        <v>0</v>
      </c>
      <c r="J111" s="64"/>
      <c r="K111" s="64"/>
      <c r="L111" s="64"/>
      <c r="M111" s="559">
        <v>0</v>
      </c>
      <c r="N111" s="565">
        <f t="shared" si="0"/>
        <v>0</v>
      </c>
      <c r="O111" s="82"/>
      <c r="P111" s="82"/>
    </row>
    <row r="112" spans="1:16" x14ac:dyDescent="0.25">
      <c r="A112" s="60"/>
      <c r="B112" s="162"/>
      <c r="C112" s="162"/>
      <c r="D112" s="162"/>
      <c r="E112" s="162"/>
      <c r="F112" s="162"/>
      <c r="G112" s="294">
        <v>0</v>
      </c>
      <c r="H112" s="64"/>
      <c r="I112" s="631">
        <v>0</v>
      </c>
      <c r="J112" s="64"/>
      <c r="K112" s="64"/>
      <c r="L112" s="64"/>
      <c r="M112" s="559">
        <v>0</v>
      </c>
      <c r="N112" s="565">
        <f t="shared" si="0"/>
        <v>0</v>
      </c>
      <c r="O112" s="82"/>
      <c r="P112" s="82"/>
    </row>
    <row r="113" spans="1:16" x14ac:dyDescent="0.25">
      <c r="A113" s="60"/>
      <c r="B113" s="162"/>
      <c r="C113" s="162"/>
      <c r="D113" s="162"/>
      <c r="E113" s="162"/>
      <c r="F113" s="162"/>
      <c r="G113" s="294">
        <v>0</v>
      </c>
      <c r="H113" s="64"/>
      <c r="I113" s="631">
        <v>0</v>
      </c>
      <c r="J113" s="64"/>
      <c r="K113" s="64"/>
      <c r="L113" s="64"/>
      <c r="M113" s="559">
        <v>0</v>
      </c>
      <c r="N113" s="565">
        <f t="shared" si="0"/>
        <v>0</v>
      </c>
      <c r="O113" s="82"/>
      <c r="P113" s="82"/>
    </row>
    <row r="114" spans="1:16" x14ac:dyDescent="0.25">
      <c r="A114" s="60"/>
      <c r="B114" s="162"/>
      <c r="C114" s="162"/>
      <c r="D114" s="162"/>
      <c r="E114" s="162"/>
      <c r="F114" s="162"/>
      <c r="G114" s="294">
        <v>0</v>
      </c>
      <c r="H114" s="64"/>
      <c r="I114" s="631">
        <v>0</v>
      </c>
      <c r="J114" s="64"/>
      <c r="K114" s="64"/>
      <c r="L114" s="64"/>
      <c r="M114" s="559">
        <v>0</v>
      </c>
      <c r="N114" s="565">
        <f t="shared" si="0"/>
        <v>0</v>
      </c>
      <c r="O114" s="82"/>
      <c r="P114" s="82"/>
    </row>
    <row r="115" spans="1:16" x14ac:dyDescent="0.25">
      <c r="A115" s="60"/>
      <c r="B115" s="162"/>
      <c r="C115" s="162"/>
      <c r="D115" s="162"/>
      <c r="E115" s="162"/>
      <c r="F115" s="162"/>
      <c r="G115" s="294">
        <v>0</v>
      </c>
      <c r="H115" s="64"/>
      <c r="I115" s="631">
        <v>0</v>
      </c>
      <c r="J115" s="64"/>
      <c r="K115" s="64"/>
      <c r="L115" s="64"/>
      <c r="M115" s="559">
        <v>0</v>
      </c>
      <c r="N115" s="565">
        <f t="shared" si="0"/>
        <v>0</v>
      </c>
      <c r="O115" s="82"/>
      <c r="P115" s="82"/>
    </row>
    <row r="116" spans="1:16" x14ac:dyDescent="0.25">
      <c r="A116" s="60"/>
      <c r="B116" s="162"/>
      <c r="C116" s="162"/>
      <c r="D116" s="162"/>
      <c r="E116" s="162"/>
      <c r="F116" s="162"/>
      <c r="G116" s="294">
        <v>0</v>
      </c>
      <c r="H116" s="64"/>
      <c r="I116" s="631">
        <v>0</v>
      </c>
      <c r="J116" s="64"/>
      <c r="K116" s="64"/>
      <c r="L116" s="64"/>
      <c r="M116" s="559">
        <v>0</v>
      </c>
      <c r="N116" s="565">
        <f t="shared" si="0"/>
        <v>0</v>
      </c>
      <c r="O116" s="82"/>
      <c r="P116" s="82"/>
    </row>
    <row r="117" spans="1:16" x14ac:dyDescent="0.25">
      <c r="A117" s="60"/>
      <c r="B117" s="162"/>
      <c r="C117" s="162"/>
      <c r="D117" s="162"/>
      <c r="E117" s="162"/>
      <c r="F117" s="162"/>
      <c r="G117" s="294">
        <v>0</v>
      </c>
      <c r="H117" s="64"/>
      <c r="I117" s="631">
        <v>0</v>
      </c>
      <c r="J117" s="64"/>
      <c r="K117" s="64"/>
      <c r="L117" s="64"/>
      <c r="M117" s="559">
        <v>0</v>
      </c>
      <c r="N117" s="565">
        <f t="shared" si="0"/>
        <v>0</v>
      </c>
      <c r="O117" s="82"/>
      <c r="P117" s="82"/>
    </row>
    <row r="118" spans="1:16" x14ac:dyDescent="0.25">
      <c r="A118" s="60"/>
      <c r="B118" s="162"/>
      <c r="C118" s="162"/>
      <c r="D118" s="162"/>
      <c r="E118" s="162"/>
      <c r="F118" s="162"/>
      <c r="G118" s="294">
        <v>0</v>
      </c>
      <c r="H118" s="64"/>
      <c r="I118" s="631">
        <v>0</v>
      </c>
      <c r="J118" s="64"/>
      <c r="K118" s="64"/>
      <c r="L118" s="64"/>
      <c r="M118" s="559">
        <v>0</v>
      </c>
      <c r="N118" s="565">
        <f t="shared" si="0"/>
        <v>0</v>
      </c>
      <c r="O118" s="82"/>
      <c r="P118" s="82"/>
    </row>
    <row r="119" spans="1:16" x14ac:dyDescent="0.25">
      <c r="A119" s="60"/>
      <c r="B119" s="162"/>
      <c r="C119" s="162"/>
      <c r="D119" s="162"/>
      <c r="E119" s="162"/>
      <c r="F119" s="162"/>
      <c r="G119" s="294">
        <v>0</v>
      </c>
      <c r="H119" s="64"/>
      <c r="I119" s="631">
        <v>0</v>
      </c>
      <c r="J119" s="64"/>
      <c r="K119" s="64"/>
      <c r="L119" s="64"/>
      <c r="M119" s="559">
        <v>0</v>
      </c>
      <c r="N119" s="565">
        <f t="shared" si="0"/>
        <v>0</v>
      </c>
      <c r="O119" s="82"/>
      <c r="P119" s="82"/>
    </row>
    <row r="120" spans="1:16" x14ac:dyDescent="0.25">
      <c r="A120" s="60"/>
      <c r="B120" s="162"/>
      <c r="C120" s="162"/>
      <c r="D120" s="162"/>
      <c r="E120" s="162"/>
      <c r="F120" s="162"/>
      <c r="G120" s="294">
        <v>0</v>
      </c>
      <c r="H120" s="64"/>
      <c r="I120" s="631">
        <v>0</v>
      </c>
      <c r="J120" s="64"/>
      <c r="K120" s="64"/>
      <c r="L120" s="64"/>
      <c r="M120" s="559">
        <v>0</v>
      </c>
      <c r="N120" s="565">
        <f t="shared" si="0"/>
        <v>0</v>
      </c>
      <c r="O120" s="82"/>
      <c r="P120" s="82"/>
    </row>
    <row r="121" spans="1:16" x14ac:dyDescent="0.25">
      <c r="A121" s="60"/>
      <c r="B121" s="162"/>
      <c r="C121" s="162"/>
      <c r="D121" s="162"/>
      <c r="E121" s="162"/>
      <c r="F121" s="162"/>
      <c r="G121" s="294">
        <v>0</v>
      </c>
      <c r="H121" s="64"/>
      <c r="I121" s="631">
        <v>0</v>
      </c>
      <c r="J121" s="64"/>
      <c r="K121" s="64"/>
      <c r="L121" s="64"/>
      <c r="M121" s="559">
        <v>0</v>
      </c>
      <c r="N121" s="565">
        <f t="shared" si="0"/>
        <v>0</v>
      </c>
      <c r="O121" s="82"/>
      <c r="P121" s="82"/>
    </row>
    <row r="122" spans="1:16" x14ac:dyDescent="0.25">
      <c r="A122" s="60"/>
      <c r="B122" s="162"/>
      <c r="C122" s="162"/>
      <c r="D122" s="162"/>
      <c r="E122" s="162"/>
      <c r="F122" s="162"/>
      <c r="G122" s="294">
        <v>0</v>
      </c>
      <c r="H122" s="64"/>
      <c r="I122" s="631">
        <v>0</v>
      </c>
      <c r="J122" s="64"/>
      <c r="K122" s="64"/>
      <c r="L122" s="64"/>
      <c r="M122" s="559">
        <v>0</v>
      </c>
      <c r="N122" s="565">
        <f t="shared" si="0"/>
        <v>0</v>
      </c>
      <c r="O122" s="82"/>
      <c r="P122" s="82"/>
    </row>
    <row r="123" spans="1:16" x14ac:dyDescent="0.25">
      <c r="A123" s="60"/>
      <c r="B123" s="162"/>
      <c r="C123" s="162"/>
      <c r="D123" s="162"/>
      <c r="E123" s="162"/>
      <c r="F123" s="162"/>
      <c r="G123" s="294">
        <v>0</v>
      </c>
      <c r="H123" s="64"/>
      <c r="I123" s="631">
        <v>0</v>
      </c>
      <c r="J123" s="64"/>
      <c r="K123" s="64"/>
      <c r="L123" s="64"/>
      <c r="M123" s="559">
        <v>0</v>
      </c>
      <c r="N123" s="565">
        <f t="shared" si="0"/>
        <v>0</v>
      </c>
      <c r="O123" s="82"/>
      <c r="P123" s="82"/>
    </row>
    <row r="124" spans="1:16" x14ac:dyDescent="0.25">
      <c r="A124" s="60"/>
      <c r="B124" s="162"/>
      <c r="C124" s="162"/>
      <c r="D124" s="162"/>
      <c r="E124" s="162"/>
      <c r="F124" s="162"/>
      <c r="G124" s="294">
        <v>0</v>
      </c>
      <c r="H124" s="64"/>
      <c r="I124" s="631">
        <v>0</v>
      </c>
      <c r="J124" s="64"/>
      <c r="K124" s="64"/>
      <c r="L124" s="64"/>
      <c r="M124" s="559">
        <v>0</v>
      </c>
      <c r="N124" s="565">
        <f t="shared" si="0"/>
        <v>0</v>
      </c>
      <c r="O124" s="82"/>
      <c r="P124" s="82"/>
    </row>
    <row r="125" spans="1:16" x14ac:dyDescent="0.25">
      <c r="A125" s="60"/>
      <c r="B125" s="162"/>
      <c r="C125" s="162"/>
      <c r="D125" s="162"/>
      <c r="E125" s="162"/>
      <c r="F125" s="162"/>
      <c r="G125" s="294">
        <v>0</v>
      </c>
      <c r="H125" s="64"/>
      <c r="I125" s="631">
        <v>0</v>
      </c>
      <c r="J125" s="64"/>
      <c r="K125" s="64"/>
      <c r="L125" s="64"/>
      <c r="M125" s="559">
        <v>0</v>
      </c>
      <c r="N125" s="565">
        <f t="shared" si="0"/>
        <v>0</v>
      </c>
      <c r="O125" s="82"/>
      <c r="P125" s="82"/>
    </row>
    <row r="126" spans="1:16" x14ac:dyDescent="0.25">
      <c r="A126" s="60"/>
      <c r="B126" s="162"/>
      <c r="C126" s="162"/>
      <c r="D126" s="162"/>
      <c r="E126" s="162"/>
      <c r="F126" s="162"/>
      <c r="G126" s="294">
        <v>0</v>
      </c>
      <c r="H126" s="64"/>
      <c r="I126" s="631">
        <v>0</v>
      </c>
      <c r="J126" s="64"/>
      <c r="K126" s="64"/>
      <c r="L126" s="64"/>
      <c r="M126" s="559">
        <v>0</v>
      </c>
      <c r="N126" s="565">
        <f t="shared" si="0"/>
        <v>0</v>
      </c>
      <c r="O126" s="82"/>
      <c r="P126" s="82"/>
    </row>
    <row r="127" spans="1:16" x14ac:dyDescent="0.25">
      <c r="A127" s="60"/>
      <c r="B127" s="162"/>
      <c r="C127" s="162"/>
      <c r="D127" s="162"/>
      <c r="E127" s="162"/>
      <c r="F127" s="162"/>
      <c r="G127" s="294">
        <v>0</v>
      </c>
      <c r="H127" s="64"/>
      <c r="I127" s="631">
        <v>0</v>
      </c>
      <c r="J127" s="64"/>
      <c r="K127" s="64"/>
      <c r="L127" s="64"/>
      <c r="M127" s="559">
        <v>0</v>
      </c>
      <c r="N127" s="565">
        <f t="shared" si="0"/>
        <v>0</v>
      </c>
      <c r="O127" s="82"/>
      <c r="P127" s="82"/>
    </row>
    <row r="128" spans="1:16" x14ac:dyDescent="0.25">
      <c r="A128" s="60"/>
      <c r="B128" s="162"/>
      <c r="C128" s="162"/>
      <c r="D128" s="162"/>
      <c r="E128" s="162"/>
      <c r="F128" s="162"/>
      <c r="G128" s="294">
        <v>0</v>
      </c>
      <c r="H128" s="64"/>
      <c r="I128" s="631">
        <v>0</v>
      </c>
      <c r="J128" s="64"/>
      <c r="K128" s="64"/>
      <c r="L128" s="64"/>
      <c r="M128" s="559">
        <v>0</v>
      </c>
      <c r="N128" s="565">
        <f t="shared" si="0"/>
        <v>0</v>
      </c>
      <c r="O128" s="82"/>
      <c r="P128" s="82"/>
    </row>
    <row r="129" spans="1:16" x14ac:dyDescent="0.25">
      <c r="A129" s="60"/>
      <c r="B129" s="162"/>
      <c r="C129" s="162"/>
      <c r="D129" s="162"/>
      <c r="E129" s="162"/>
      <c r="F129" s="162"/>
      <c r="G129" s="294">
        <v>0</v>
      </c>
      <c r="H129" s="64"/>
      <c r="I129" s="631">
        <v>0</v>
      </c>
      <c r="J129" s="64"/>
      <c r="K129" s="64"/>
      <c r="L129" s="64"/>
      <c r="M129" s="559">
        <v>0</v>
      </c>
      <c r="N129" s="565">
        <f t="shared" si="0"/>
        <v>0</v>
      </c>
      <c r="O129" s="82"/>
      <c r="P129" s="82"/>
    </row>
    <row r="130" spans="1:16" x14ac:dyDescent="0.25">
      <c r="A130" s="60"/>
      <c r="B130" s="162"/>
      <c r="C130" s="162"/>
      <c r="D130" s="162"/>
      <c r="E130" s="162"/>
      <c r="F130" s="162"/>
      <c r="G130" s="294">
        <v>0</v>
      </c>
      <c r="H130" s="64"/>
      <c r="I130" s="631">
        <v>0</v>
      </c>
      <c r="J130" s="64"/>
      <c r="K130" s="64"/>
      <c r="L130" s="64"/>
      <c r="M130" s="559">
        <v>0</v>
      </c>
      <c r="N130" s="565">
        <f t="shared" si="0"/>
        <v>0</v>
      </c>
      <c r="O130" s="82"/>
      <c r="P130" s="82"/>
    </row>
    <row r="131" spans="1:16" x14ac:dyDescent="0.25">
      <c r="A131" s="60"/>
      <c r="B131" s="162"/>
      <c r="C131" s="162"/>
      <c r="D131" s="162"/>
      <c r="E131" s="162"/>
      <c r="F131" s="162"/>
      <c r="G131" s="294">
        <v>0</v>
      </c>
      <c r="H131" s="64"/>
      <c r="I131" s="631">
        <v>0</v>
      </c>
      <c r="J131" s="64"/>
      <c r="K131" s="64"/>
      <c r="L131" s="64"/>
      <c r="M131" s="559">
        <v>0</v>
      </c>
      <c r="N131" s="565">
        <f t="shared" si="0"/>
        <v>0</v>
      </c>
      <c r="O131" s="82"/>
      <c r="P131" s="82"/>
    </row>
    <row r="132" spans="1:16" x14ac:dyDescent="0.25">
      <c r="A132" s="60"/>
      <c r="B132" s="162"/>
      <c r="C132" s="162"/>
      <c r="D132" s="162"/>
      <c r="E132" s="162"/>
      <c r="F132" s="162"/>
      <c r="G132" s="294">
        <v>0</v>
      </c>
      <c r="H132" s="64"/>
      <c r="I132" s="631">
        <v>0</v>
      </c>
      <c r="J132" s="64"/>
      <c r="K132" s="64"/>
      <c r="L132" s="64"/>
      <c r="M132" s="559">
        <v>0</v>
      </c>
      <c r="N132" s="565">
        <f t="shared" si="0"/>
        <v>0</v>
      </c>
      <c r="O132" s="82"/>
      <c r="P132" s="82"/>
    </row>
    <row r="133" spans="1:16" x14ac:dyDescent="0.25">
      <c r="A133" s="60"/>
      <c r="B133" s="162"/>
      <c r="C133" s="162"/>
      <c r="D133" s="162"/>
      <c r="E133" s="162"/>
      <c r="F133" s="162"/>
      <c r="G133" s="294">
        <v>0</v>
      </c>
      <c r="H133" s="64"/>
      <c r="I133" s="631">
        <v>0</v>
      </c>
      <c r="J133" s="64"/>
      <c r="K133" s="64"/>
      <c r="L133" s="64"/>
      <c r="M133" s="559">
        <v>0</v>
      </c>
      <c r="N133" s="565">
        <f t="shared" si="0"/>
        <v>0</v>
      </c>
      <c r="O133" s="82"/>
      <c r="P133" s="82"/>
    </row>
    <row r="134" spans="1:16" x14ac:dyDescent="0.25">
      <c r="A134" s="60"/>
      <c r="B134" s="162"/>
      <c r="C134" s="162"/>
      <c r="D134" s="162"/>
      <c r="E134" s="162"/>
      <c r="F134" s="162"/>
      <c r="G134" s="294">
        <v>0</v>
      </c>
      <c r="H134" s="64"/>
      <c r="I134" s="631">
        <v>0</v>
      </c>
      <c r="J134" s="64"/>
      <c r="K134" s="64"/>
      <c r="L134" s="64"/>
      <c r="M134" s="559">
        <v>0</v>
      </c>
      <c r="N134" s="565">
        <f t="shared" si="0"/>
        <v>0</v>
      </c>
      <c r="O134" s="82"/>
      <c r="P134" s="82"/>
    </row>
    <row r="135" spans="1:16" x14ac:dyDescent="0.25">
      <c r="A135" s="60"/>
      <c r="B135" s="162"/>
      <c r="C135" s="162"/>
      <c r="D135" s="162"/>
      <c r="E135" s="162"/>
      <c r="F135" s="162"/>
      <c r="G135" s="294">
        <v>0</v>
      </c>
      <c r="H135" s="64"/>
      <c r="I135" s="631">
        <v>0</v>
      </c>
      <c r="J135" s="64"/>
      <c r="K135" s="64"/>
      <c r="L135" s="64"/>
      <c r="M135" s="559">
        <v>0</v>
      </c>
      <c r="N135" s="565">
        <f t="shared" si="0"/>
        <v>0</v>
      </c>
      <c r="O135" s="82"/>
      <c r="P135" s="82"/>
    </row>
    <row r="136" spans="1:16" x14ac:dyDescent="0.25">
      <c r="A136" s="60"/>
      <c r="B136" s="162"/>
      <c r="C136" s="162"/>
      <c r="D136" s="162"/>
      <c r="E136" s="162"/>
      <c r="F136" s="162"/>
      <c r="G136" s="294">
        <v>0</v>
      </c>
      <c r="H136" s="64"/>
      <c r="I136" s="631">
        <v>0</v>
      </c>
      <c r="J136" s="64"/>
      <c r="K136" s="64"/>
      <c r="L136" s="64"/>
      <c r="M136" s="559">
        <v>0</v>
      </c>
      <c r="N136" s="565">
        <f t="shared" si="0"/>
        <v>0</v>
      </c>
      <c r="O136" s="82"/>
      <c r="P136" s="82"/>
    </row>
    <row r="137" spans="1:16" x14ac:dyDescent="0.25">
      <c r="A137" s="60"/>
      <c r="B137" s="162"/>
      <c r="C137" s="162"/>
      <c r="D137" s="162"/>
      <c r="E137" s="162"/>
      <c r="F137" s="162"/>
      <c r="G137" s="294">
        <v>0</v>
      </c>
      <c r="H137" s="64"/>
      <c r="I137" s="631">
        <v>0</v>
      </c>
      <c r="J137" s="64"/>
      <c r="K137" s="64"/>
      <c r="L137" s="64"/>
      <c r="M137" s="559">
        <v>0</v>
      </c>
      <c r="N137" s="565">
        <f t="shared" si="0"/>
        <v>0</v>
      </c>
      <c r="O137" s="82"/>
      <c r="P137" s="82"/>
    </row>
    <row r="138" spans="1:16" x14ac:dyDescent="0.25">
      <c r="A138" s="60"/>
      <c r="B138" s="162"/>
      <c r="C138" s="162"/>
      <c r="D138" s="162"/>
      <c r="E138" s="162"/>
      <c r="F138" s="162"/>
      <c r="G138" s="294">
        <v>0</v>
      </c>
      <c r="H138" s="64"/>
      <c r="I138" s="631">
        <v>0</v>
      </c>
      <c r="J138" s="64"/>
      <c r="K138" s="64"/>
      <c r="L138" s="64"/>
      <c r="M138" s="559">
        <v>0</v>
      </c>
      <c r="N138" s="565">
        <f t="shared" si="0"/>
        <v>0</v>
      </c>
      <c r="O138" s="82"/>
      <c r="P138" s="82"/>
    </row>
    <row r="139" spans="1:16" x14ac:dyDescent="0.25">
      <c r="A139" s="60"/>
      <c r="B139" s="162"/>
      <c r="C139" s="162"/>
      <c r="D139" s="162"/>
      <c r="E139" s="162"/>
      <c r="F139" s="162"/>
      <c r="G139" s="294">
        <v>0</v>
      </c>
      <c r="H139" s="64"/>
      <c r="I139" s="631">
        <v>0</v>
      </c>
      <c r="J139" s="64"/>
      <c r="K139" s="64"/>
      <c r="L139" s="64"/>
      <c r="M139" s="559">
        <v>0</v>
      </c>
      <c r="N139" s="565">
        <f t="shared" si="0"/>
        <v>0</v>
      </c>
      <c r="O139" s="82"/>
      <c r="P139" s="82"/>
    </row>
    <row r="140" spans="1:16" x14ac:dyDescent="0.25">
      <c r="A140" s="60"/>
      <c r="B140" s="162"/>
      <c r="C140" s="162"/>
      <c r="D140" s="162"/>
      <c r="E140" s="162"/>
      <c r="F140" s="162"/>
      <c r="G140" s="294">
        <v>0</v>
      </c>
      <c r="H140" s="64"/>
      <c r="I140" s="631">
        <v>0</v>
      </c>
      <c r="J140" s="64"/>
      <c r="K140" s="64"/>
      <c r="L140" s="64"/>
      <c r="M140" s="559">
        <v>0</v>
      </c>
      <c r="N140" s="565">
        <f t="shared" si="0"/>
        <v>0</v>
      </c>
      <c r="O140" s="82"/>
      <c r="P140" s="82"/>
    </row>
    <row r="141" spans="1:16" x14ac:dyDescent="0.25">
      <c r="A141" s="60"/>
      <c r="B141" s="162"/>
      <c r="C141" s="162"/>
      <c r="D141" s="162"/>
      <c r="E141" s="162"/>
      <c r="F141" s="162"/>
      <c r="G141" s="294">
        <v>0</v>
      </c>
      <c r="H141" s="64"/>
      <c r="I141" s="631">
        <v>0</v>
      </c>
      <c r="J141" s="64"/>
      <c r="K141" s="64"/>
      <c r="L141" s="64"/>
      <c r="M141" s="559">
        <v>0</v>
      </c>
      <c r="N141" s="565">
        <f t="shared" si="0"/>
        <v>0</v>
      </c>
      <c r="O141" s="82"/>
      <c r="P141" s="82"/>
    </row>
    <row r="142" spans="1:16" x14ac:dyDescent="0.25">
      <c r="A142" s="60"/>
      <c r="B142" s="162"/>
      <c r="C142" s="162"/>
      <c r="D142" s="162"/>
      <c r="E142" s="162"/>
      <c r="F142" s="162"/>
      <c r="G142" s="294">
        <v>0</v>
      </c>
      <c r="H142" s="64"/>
      <c r="I142" s="631">
        <v>0</v>
      </c>
      <c r="J142" s="64"/>
      <c r="K142" s="64"/>
      <c r="L142" s="64"/>
      <c r="M142" s="559">
        <v>0</v>
      </c>
      <c r="N142" s="565">
        <f t="shared" si="0"/>
        <v>0</v>
      </c>
      <c r="O142" s="82"/>
      <c r="P142" s="82"/>
    </row>
    <row r="143" spans="1:16" x14ac:dyDescent="0.25">
      <c r="A143" s="60"/>
      <c r="B143" s="162"/>
      <c r="C143" s="162"/>
      <c r="D143" s="162"/>
      <c r="E143" s="162"/>
      <c r="F143" s="162"/>
      <c r="G143" s="294">
        <v>0</v>
      </c>
      <c r="H143" s="64"/>
      <c r="I143" s="631">
        <v>0</v>
      </c>
      <c r="J143" s="64"/>
      <c r="K143" s="64"/>
      <c r="L143" s="64"/>
      <c r="M143" s="559">
        <v>0</v>
      </c>
      <c r="N143" s="565">
        <f t="shared" si="0"/>
        <v>0</v>
      </c>
      <c r="O143" s="82"/>
      <c r="P143" s="82"/>
    </row>
    <row r="144" spans="1:16" x14ac:dyDescent="0.25">
      <c r="A144" s="60"/>
      <c r="B144" s="162"/>
      <c r="C144" s="162"/>
      <c r="D144" s="162"/>
      <c r="E144" s="162"/>
      <c r="F144" s="162"/>
      <c r="G144" s="294">
        <v>0</v>
      </c>
      <c r="H144" s="64"/>
      <c r="I144" s="631">
        <v>0</v>
      </c>
      <c r="J144" s="64"/>
      <c r="K144" s="64"/>
      <c r="L144" s="64"/>
      <c r="M144" s="559">
        <v>0</v>
      </c>
      <c r="N144" s="565">
        <f t="shared" si="0"/>
        <v>0</v>
      </c>
      <c r="O144" s="82"/>
      <c r="P144" s="82"/>
    </row>
    <row r="145" spans="1:16" x14ac:dyDescent="0.25">
      <c r="A145" s="60"/>
      <c r="B145" s="162"/>
      <c r="C145" s="162"/>
      <c r="D145" s="162"/>
      <c r="E145" s="162"/>
      <c r="F145" s="162"/>
      <c r="G145" s="294">
        <v>0</v>
      </c>
      <c r="H145" s="64"/>
      <c r="I145" s="631">
        <v>0</v>
      </c>
      <c r="J145" s="64"/>
      <c r="K145" s="64"/>
      <c r="L145" s="64"/>
      <c r="M145" s="559">
        <v>0</v>
      </c>
      <c r="N145" s="565">
        <f t="shared" si="0"/>
        <v>0</v>
      </c>
      <c r="O145" s="82"/>
      <c r="P145" s="82"/>
    </row>
    <row r="146" spans="1:16" x14ac:dyDescent="0.25">
      <c r="A146" s="60"/>
      <c r="B146" s="162"/>
      <c r="C146" s="162"/>
      <c r="D146" s="162"/>
      <c r="E146" s="162"/>
      <c r="F146" s="162"/>
      <c r="G146" s="294">
        <v>0</v>
      </c>
      <c r="H146" s="64"/>
      <c r="I146" s="631">
        <v>0</v>
      </c>
      <c r="J146" s="64"/>
      <c r="K146" s="64"/>
      <c r="L146" s="64"/>
      <c r="M146" s="559">
        <v>0</v>
      </c>
      <c r="N146" s="565">
        <f t="shared" si="0"/>
        <v>0</v>
      </c>
      <c r="O146" s="82"/>
      <c r="P146" s="82"/>
    </row>
    <row r="147" spans="1:16" x14ac:dyDescent="0.25">
      <c r="A147" s="60"/>
      <c r="B147" s="162"/>
      <c r="C147" s="162"/>
      <c r="D147" s="162"/>
      <c r="E147" s="162"/>
      <c r="F147" s="162"/>
      <c r="G147" s="294">
        <v>0</v>
      </c>
      <c r="H147" s="64"/>
      <c r="I147" s="631">
        <v>0</v>
      </c>
      <c r="J147" s="64"/>
      <c r="K147" s="64"/>
      <c r="L147" s="64"/>
      <c r="M147" s="559">
        <v>0</v>
      </c>
      <c r="N147" s="565">
        <f t="shared" si="0"/>
        <v>0</v>
      </c>
      <c r="O147" s="82"/>
      <c r="P147" s="82"/>
    </row>
    <row r="148" spans="1:16" x14ac:dyDescent="0.25">
      <c r="A148" s="60"/>
      <c r="B148" s="162"/>
      <c r="C148" s="162"/>
      <c r="D148" s="162"/>
      <c r="E148" s="162"/>
      <c r="F148" s="162"/>
      <c r="G148" s="294">
        <v>0</v>
      </c>
      <c r="H148" s="64"/>
      <c r="I148" s="631">
        <v>0</v>
      </c>
      <c r="J148" s="64"/>
      <c r="K148" s="64"/>
      <c r="L148" s="64"/>
      <c r="M148" s="559">
        <v>0</v>
      </c>
      <c r="N148" s="565">
        <f t="shared" si="0"/>
        <v>0</v>
      </c>
      <c r="O148" s="82"/>
      <c r="P148" s="82"/>
    </row>
    <row r="149" spans="1:16" x14ac:dyDescent="0.25">
      <c r="A149" s="60"/>
      <c r="B149" s="162"/>
      <c r="C149" s="162"/>
      <c r="D149" s="162"/>
      <c r="E149" s="162"/>
      <c r="F149" s="162"/>
      <c r="G149" s="294">
        <v>0</v>
      </c>
      <c r="H149" s="64"/>
      <c r="I149" s="631">
        <v>0</v>
      </c>
      <c r="J149" s="64"/>
      <c r="K149" s="64"/>
      <c r="L149" s="64"/>
      <c r="M149" s="559">
        <v>0</v>
      </c>
      <c r="N149" s="565">
        <f t="shared" si="0"/>
        <v>0</v>
      </c>
      <c r="O149" s="82"/>
      <c r="P149" s="82"/>
    </row>
    <row r="150" spans="1:16" x14ac:dyDescent="0.25">
      <c r="A150" s="60"/>
      <c r="B150" s="162"/>
      <c r="C150" s="162"/>
      <c r="D150" s="162"/>
      <c r="E150" s="162"/>
      <c r="F150" s="162"/>
      <c r="G150" s="294">
        <v>0</v>
      </c>
      <c r="H150" s="64"/>
      <c r="I150" s="631">
        <v>0</v>
      </c>
      <c r="J150" s="64"/>
      <c r="K150" s="64"/>
      <c r="L150" s="64"/>
      <c r="M150" s="559">
        <v>0</v>
      </c>
      <c r="N150" s="565">
        <f t="shared" si="0"/>
        <v>0</v>
      </c>
      <c r="O150" s="82"/>
      <c r="P150" s="82"/>
    </row>
    <row r="151" spans="1:16" x14ac:dyDescent="0.25">
      <c r="A151" s="60"/>
      <c r="B151" s="162"/>
      <c r="C151" s="162"/>
      <c r="D151" s="162"/>
      <c r="E151" s="162"/>
      <c r="F151" s="162"/>
      <c r="G151" s="294">
        <v>0</v>
      </c>
      <c r="H151" s="64"/>
      <c r="I151" s="631">
        <v>0</v>
      </c>
      <c r="J151" s="64"/>
      <c r="K151" s="64"/>
      <c r="L151" s="64"/>
      <c r="M151" s="559">
        <v>0</v>
      </c>
      <c r="N151" s="565">
        <f t="shared" si="0"/>
        <v>0</v>
      </c>
      <c r="O151" s="82"/>
      <c r="P151" s="82"/>
    </row>
    <row r="152" spans="1:16" x14ac:dyDescent="0.25">
      <c r="A152" s="60"/>
      <c r="B152" s="162"/>
      <c r="C152" s="162"/>
      <c r="D152" s="162"/>
      <c r="E152" s="162"/>
      <c r="F152" s="162"/>
      <c r="G152" s="294">
        <v>0</v>
      </c>
      <c r="H152" s="64"/>
      <c r="I152" s="631">
        <v>0</v>
      </c>
      <c r="J152" s="64"/>
      <c r="K152" s="64"/>
      <c r="L152" s="64"/>
      <c r="M152" s="559">
        <v>0</v>
      </c>
      <c r="N152" s="565">
        <f t="shared" si="0"/>
        <v>0</v>
      </c>
      <c r="O152" s="82"/>
      <c r="P152" s="82"/>
    </row>
    <row r="153" spans="1:16" x14ac:dyDescent="0.25">
      <c r="A153" s="60"/>
      <c r="B153" s="162"/>
      <c r="C153" s="162"/>
      <c r="D153" s="162"/>
      <c r="E153" s="162"/>
      <c r="F153" s="162"/>
      <c r="G153" s="294">
        <v>0</v>
      </c>
      <c r="H153" s="64"/>
      <c r="I153" s="631">
        <v>0</v>
      </c>
      <c r="J153" s="64"/>
      <c r="K153" s="64"/>
      <c r="L153" s="64"/>
      <c r="M153" s="559">
        <v>0</v>
      </c>
      <c r="N153" s="565">
        <f t="shared" si="0"/>
        <v>0</v>
      </c>
      <c r="O153" s="82"/>
      <c r="P153" s="82"/>
    </row>
    <row r="154" spans="1:16" x14ac:dyDescent="0.25">
      <c r="A154" s="60"/>
      <c r="B154" s="162"/>
      <c r="C154" s="162"/>
      <c r="D154" s="162"/>
      <c r="E154" s="162"/>
      <c r="F154" s="162"/>
      <c r="G154" s="294">
        <v>0</v>
      </c>
      <c r="H154" s="64"/>
      <c r="I154" s="631">
        <v>0</v>
      </c>
      <c r="J154" s="64"/>
      <c r="K154" s="64"/>
      <c r="L154" s="64"/>
      <c r="M154" s="559">
        <v>0</v>
      </c>
      <c r="N154" s="565">
        <f t="shared" si="0"/>
        <v>0</v>
      </c>
      <c r="O154" s="82"/>
      <c r="P154" s="82"/>
    </row>
    <row r="155" spans="1:16" x14ac:dyDescent="0.25">
      <c r="A155" s="60"/>
      <c r="B155" s="162"/>
      <c r="C155" s="162"/>
      <c r="D155" s="162"/>
      <c r="E155" s="162"/>
      <c r="F155" s="162"/>
      <c r="G155" s="294">
        <v>0</v>
      </c>
      <c r="H155" s="64"/>
      <c r="I155" s="631">
        <v>0</v>
      </c>
      <c r="J155" s="64"/>
      <c r="K155" s="64"/>
      <c r="L155" s="64"/>
      <c r="M155" s="559">
        <v>0</v>
      </c>
      <c r="N155" s="565">
        <f t="shared" si="0"/>
        <v>0</v>
      </c>
      <c r="O155" s="82"/>
      <c r="P155" s="82"/>
    </row>
    <row r="156" spans="1:16" x14ac:dyDescent="0.25">
      <c r="A156" s="60"/>
      <c r="B156" s="162"/>
      <c r="C156" s="162"/>
      <c r="D156" s="162"/>
      <c r="E156" s="162"/>
      <c r="F156" s="162"/>
      <c r="G156" s="294">
        <v>0</v>
      </c>
      <c r="H156" s="64"/>
      <c r="I156" s="631">
        <v>0</v>
      </c>
      <c r="J156" s="64"/>
      <c r="K156" s="64"/>
      <c r="L156" s="64"/>
      <c r="M156" s="559">
        <v>0</v>
      </c>
      <c r="N156" s="565">
        <f t="shared" si="0"/>
        <v>0</v>
      </c>
      <c r="O156" s="82"/>
      <c r="P156" s="82"/>
    </row>
    <row r="157" spans="1:16" x14ac:dyDescent="0.25">
      <c r="A157" s="60"/>
      <c r="B157" s="162"/>
      <c r="C157" s="162"/>
      <c r="D157" s="162"/>
      <c r="E157" s="162"/>
      <c r="F157" s="162"/>
      <c r="G157" s="294">
        <v>0</v>
      </c>
      <c r="H157" s="64"/>
      <c r="I157" s="631">
        <v>0</v>
      </c>
      <c r="J157" s="64"/>
      <c r="K157" s="64"/>
      <c r="L157" s="64"/>
      <c r="M157" s="559">
        <v>0</v>
      </c>
      <c r="N157" s="565">
        <f t="shared" si="0"/>
        <v>0</v>
      </c>
      <c r="O157" s="82"/>
      <c r="P157" s="82"/>
    </row>
    <row r="158" spans="1:16" x14ac:dyDescent="0.25">
      <c r="A158" s="60"/>
      <c r="B158" s="162"/>
      <c r="C158" s="162"/>
      <c r="D158" s="162"/>
      <c r="E158" s="162"/>
      <c r="F158" s="162"/>
      <c r="G158" s="294">
        <v>0</v>
      </c>
      <c r="H158" s="64"/>
      <c r="I158" s="631">
        <v>0</v>
      </c>
      <c r="J158" s="64"/>
      <c r="K158" s="64"/>
      <c r="L158" s="64"/>
      <c r="M158" s="559">
        <v>0</v>
      </c>
      <c r="N158" s="565">
        <f t="shared" si="0"/>
        <v>0</v>
      </c>
      <c r="O158" s="82"/>
      <c r="P158" s="82"/>
    </row>
    <row r="159" spans="1:16" x14ac:dyDescent="0.25">
      <c r="A159" s="60"/>
      <c r="B159" s="162"/>
      <c r="C159" s="162"/>
      <c r="D159" s="162"/>
      <c r="E159" s="162"/>
      <c r="F159" s="162"/>
      <c r="G159" s="294">
        <v>0</v>
      </c>
      <c r="H159" s="64"/>
      <c r="I159" s="631">
        <v>0</v>
      </c>
      <c r="J159" s="64"/>
      <c r="K159" s="64"/>
      <c r="L159" s="64"/>
      <c r="M159" s="559">
        <v>0</v>
      </c>
      <c r="N159" s="565">
        <f t="shared" si="0"/>
        <v>0</v>
      </c>
      <c r="O159" s="82"/>
      <c r="P159" s="82"/>
    </row>
    <row r="160" spans="1:16" x14ac:dyDescent="0.25">
      <c r="A160" s="60"/>
      <c r="B160" s="162"/>
      <c r="C160" s="162"/>
      <c r="D160" s="162"/>
      <c r="E160" s="162"/>
      <c r="F160" s="162"/>
      <c r="G160" s="294">
        <v>0</v>
      </c>
      <c r="H160" s="64"/>
      <c r="I160" s="631">
        <v>0</v>
      </c>
      <c r="J160" s="64"/>
      <c r="K160" s="64"/>
      <c r="L160" s="64"/>
      <c r="M160" s="559">
        <v>0</v>
      </c>
      <c r="N160" s="565">
        <f t="shared" si="0"/>
        <v>0</v>
      </c>
      <c r="O160" s="82"/>
      <c r="P160" s="82"/>
    </row>
    <row r="161" spans="1:16" x14ac:dyDescent="0.25">
      <c r="A161" s="60"/>
      <c r="B161" s="162"/>
      <c r="C161" s="162"/>
      <c r="D161" s="162"/>
      <c r="E161" s="162"/>
      <c r="F161" s="162"/>
      <c r="G161" s="294">
        <v>0</v>
      </c>
      <c r="H161" s="64"/>
      <c r="I161" s="631">
        <v>0</v>
      </c>
      <c r="J161" s="64"/>
      <c r="K161" s="64"/>
      <c r="L161" s="64"/>
      <c r="M161" s="559">
        <v>0</v>
      </c>
      <c r="N161" s="565">
        <f t="shared" si="0"/>
        <v>0</v>
      </c>
      <c r="O161" s="82"/>
      <c r="P161" s="82"/>
    </row>
    <row r="162" spans="1:16" x14ac:dyDescent="0.25">
      <c r="A162" s="60"/>
      <c r="B162" s="162"/>
      <c r="C162" s="162"/>
      <c r="D162" s="162"/>
      <c r="E162" s="162"/>
      <c r="F162" s="162"/>
      <c r="G162" s="294">
        <v>0</v>
      </c>
      <c r="H162" s="64"/>
      <c r="I162" s="631">
        <v>0</v>
      </c>
      <c r="J162" s="64"/>
      <c r="K162" s="64"/>
      <c r="L162" s="64"/>
      <c r="M162" s="559">
        <v>0</v>
      </c>
      <c r="N162" s="565">
        <f t="shared" si="0"/>
        <v>0</v>
      </c>
      <c r="O162" s="82"/>
      <c r="P162" s="82"/>
    </row>
    <row r="163" spans="1:16" x14ac:dyDescent="0.25">
      <c r="A163" s="60"/>
      <c r="B163" s="162"/>
      <c r="C163" s="162"/>
      <c r="D163" s="162"/>
      <c r="E163" s="162"/>
      <c r="F163" s="162"/>
      <c r="G163" s="294">
        <v>0</v>
      </c>
      <c r="H163" s="64"/>
      <c r="I163" s="631">
        <v>0</v>
      </c>
      <c r="J163" s="64"/>
      <c r="K163" s="64"/>
      <c r="L163" s="64"/>
      <c r="M163" s="559">
        <v>0</v>
      </c>
      <c r="N163" s="565">
        <f t="shared" si="0"/>
        <v>0</v>
      </c>
      <c r="O163" s="82"/>
      <c r="P163" s="82"/>
    </row>
    <row r="164" spans="1:16" x14ac:dyDescent="0.25">
      <c r="A164" s="60"/>
      <c r="B164" s="162"/>
      <c r="C164" s="162"/>
      <c r="D164" s="162"/>
      <c r="E164" s="162"/>
      <c r="F164" s="162"/>
      <c r="G164" s="294">
        <v>0</v>
      </c>
      <c r="H164" s="64"/>
      <c r="I164" s="631">
        <v>0</v>
      </c>
      <c r="J164" s="64"/>
      <c r="K164" s="64"/>
      <c r="L164" s="64"/>
      <c r="M164" s="559">
        <v>0</v>
      </c>
      <c r="N164" s="565">
        <f t="shared" si="0"/>
        <v>0</v>
      </c>
      <c r="O164" s="82"/>
      <c r="P164" s="82"/>
    </row>
    <row r="165" spans="1:16" x14ac:dyDescent="0.25">
      <c r="A165" s="60"/>
      <c r="B165" s="162"/>
      <c r="C165" s="162"/>
      <c r="D165" s="162"/>
      <c r="E165" s="162"/>
      <c r="F165" s="162"/>
      <c r="G165" s="294">
        <v>0</v>
      </c>
      <c r="H165" s="64"/>
      <c r="I165" s="631">
        <v>0</v>
      </c>
      <c r="J165" s="64"/>
      <c r="K165" s="64"/>
      <c r="L165" s="64"/>
      <c r="M165" s="559">
        <v>0</v>
      </c>
      <c r="N165" s="565">
        <f t="shared" si="0"/>
        <v>0</v>
      </c>
      <c r="O165" s="82"/>
      <c r="P165" s="82"/>
    </row>
    <row r="166" spans="1:16" x14ac:dyDescent="0.25">
      <c r="A166" s="60"/>
      <c r="B166" s="162"/>
      <c r="C166" s="162"/>
      <c r="D166" s="162"/>
      <c r="E166" s="162"/>
      <c r="F166" s="162"/>
      <c r="G166" s="294">
        <v>0</v>
      </c>
      <c r="H166" s="64"/>
      <c r="I166" s="631">
        <v>0</v>
      </c>
      <c r="J166" s="64"/>
      <c r="K166" s="64"/>
      <c r="L166" s="64"/>
      <c r="M166" s="559">
        <v>0</v>
      </c>
      <c r="N166" s="565">
        <f t="shared" si="0"/>
        <v>0</v>
      </c>
      <c r="O166" s="82"/>
      <c r="P166" s="82"/>
    </row>
    <row r="167" spans="1:16" x14ac:dyDescent="0.25">
      <c r="A167" s="60"/>
      <c r="B167" s="162"/>
      <c r="C167" s="162"/>
      <c r="D167" s="162"/>
      <c r="E167" s="162"/>
      <c r="F167" s="162"/>
      <c r="G167" s="294">
        <v>0</v>
      </c>
      <c r="H167" s="64"/>
      <c r="I167" s="631">
        <v>0</v>
      </c>
      <c r="J167" s="64"/>
      <c r="K167" s="64"/>
      <c r="L167" s="64"/>
      <c r="M167" s="559">
        <v>0</v>
      </c>
      <c r="N167" s="565">
        <f t="shared" si="0"/>
        <v>0</v>
      </c>
      <c r="O167" s="82"/>
      <c r="P167" s="82"/>
    </row>
    <row r="168" spans="1:16" x14ac:dyDescent="0.25">
      <c r="A168" s="60"/>
      <c r="B168" s="162"/>
      <c r="C168" s="162"/>
      <c r="D168" s="162"/>
      <c r="E168" s="162"/>
      <c r="F168" s="162"/>
      <c r="G168" s="294">
        <v>0</v>
      </c>
      <c r="H168" s="64"/>
      <c r="I168" s="631">
        <v>0</v>
      </c>
      <c r="J168" s="64"/>
      <c r="K168" s="64"/>
      <c r="L168" s="64"/>
      <c r="M168" s="559">
        <v>0</v>
      </c>
      <c r="N168" s="565">
        <f t="shared" si="0"/>
        <v>0</v>
      </c>
      <c r="O168" s="82"/>
      <c r="P168" s="82"/>
    </row>
    <row r="169" spans="1:16" x14ac:dyDescent="0.25">
      <c r="A169" s="60"/>
      <c r="B169" s="162"/>
      <c r="C169" s="162"/>
      <c r="D169" s="162"/>
      <c r="E169" s="162"/>
      <c r="F169" s="162"/>
      <c r="G169" s="294">
        <v>0</v>
      </c>
      <c r="H169" s="64"/>
      <c r="I169" s="631">
        <v>0</v>
      </c>
      <c r="J169" s="64"/>
      <c r="K169" s="64"/>
      <c r="L169" s="64"/>
      <c r="M169" s="559">
        <v>0</v>
      </c>
      <c r="N169" s="565">
        <f t="shared" si="0"/>
        <v>0</v>
      </c>
      <c r="O169" s="82"/>
      <c r="P169" s="82"/>
    </row>
    <row r="170" spans="1:16" x14ac:dyDescent="0.25">
      <c r="A170" s="60"/>
      <c r="B170" s="162"/>
      <c r="C170" s="162"/>
      <c r="D170" s="162"/>
      <c r="E170" s="162"/>
      <c r="F170" s="162"/>
      <c r="G170" s="294">
        <v>0</v>
      </c>
      <c r="H170" s="64"/>
      <c r="I170" s="631">
        <v>0</v>
      </c>
      <c r="J170" s="64"/>
      <c r="K170" s="64"/>
      <c r="L170" s="64"/>
      <c r="M170" s="559">
        <v>0</v>
      </c>
      <c r="N170" s="565">
        <f t="shared" si="0"/>
        <v>0</v>
      </c>
      <c r="O170" s="82"/>
      <c r="P170" s="82"/>
    </row>
    <row r="171" spans="1:16" x14ac:dyDescent="0.25">
      <c r="A171" s="60"/>
      <c r="B171" s="162"/>
      <c r="C171" s="162"/>
      <c r="D171" s="162"/>
      <c r="E171" s="162"/>
      <c r="F171" s="162"/>
      <c r="G171" s="294">
        <v>0</v>
      </c>
      <c r="H171" s="64"/>
      <c r="I171" s="631">
        <v>0</v>
      </c>
      <c r="J171" s="64"/>
      <c r="K171" s="64"/>
      <c r="L171" s="64"/>
      <c r="M171" s="559">
        <v>0</v>
      </c>
      <c r="N171" s="565">
        <f t="shared" si="0"/>
        <v>0</v>
      </c>
      <c r="O171" s="82"/>
      <c r="P171" s="82"/>
    </row>
    <row r="172" spans="1:16" x14ac:dyDescent="0.25">
      <c r="A172" s="60"/>
      <c r="B172" s="162"/>
      <c r="C172" s="162"/>
      <c r="D172" s="162"/>
      <c r="E172" s="162"/>
      <c r="F172" s="162"/>
      <c r="G172" s="294">
        <v>0</v>
      </c>
      <c r="H172" s="64"/>
      <c r="I172" s="631">
        <v>0</v>
      </c>
      <c r="J172" s="64"/>
      <c r="K172" s="64"/>
      <c r="L172" s="64"/>
      <c r="M172" s="559">
        <v>0</v>
      </c>
      <c r="N172" s="565">
        <f t="shared" si="0"/>
        <v>0</v>
      </c>
      <c r="O172" s="82"/>
      <c r="P172" s="82"/>
    </row>
    <row r="173" spans="1:16" x14ac:dyDescent="0.25">
      <c r="A173" s="60"/>
      <c r="B173" s="162"/>
      <c r="C173" s="162"/>
      <c r="D173" s="162"/>
      <c r="E173" s="162"/>
      <c r="F173" s="162"/>
      <c r="G173" s="294">
        <v>0</v>
      </c>
      <c r="H173" s="64"/>
      <c r="I173" s="631">
        <v>0</v>
      </c>
      <c r="J173" s="64"/>
      <c r="K173" s="64"/>
      <c r="L173" s="64"/>
      <c r="M173" s="559">
        <v>0</v>
      </c>
      <c r="N173" s="565">
        <f t="shared" si="0"/>
        <v>0</v>
      </c>
      <c r="O173" s="82"/>
      <c r="P173" s="82"/>
    </row>
    <row r="174" spans="1:16" x14ac:dyDescent="0.25">
      <c r="A174" s="60"/>
      <c r="B174" s="162"/>
      <c r="C174" s="162"/>
      <c r="D174" s="162"/>
      <c r="E174" s="162"/>
      <c r="F174" s="162"/>
      <c r="G174" s="294">
        <v>0</v>
      </c>
      <c r="H174" s="64"/>
      <c r="I174" s="631">
        <v>0</v>
      </c>
      <c r="J174" s="64"/>
      <c r="K174" s="64"/>
      <c r="L174" s="64"/>
      <c r="M174" s="559">
        <v>0</v>
      </c>
      <c r="N174" s="565">
        <f t="shared" si="0"/>
        <v>0</v>
      </c>
      <c r="O174" s="82"/>
      <c r="P174" s="82"/>
    </row>
    <row r="175" spans="1:16" x14ac:dyDescent="0.25">
      <c r="A175" s="60"/>
      <c r="B175" s="162"/>
      <c r="C175" s="162"/>
      <c r="D175" s="162"/>
      <c r="E175" s="162"/>
      <c r="F175" s="162"/>
      <c r="G175" s="294">
        <v>0</v>
      </c>
      <c r="H175" s="64"/>
      <c r="I175" s="631">
        <v>0</v>
      </c>
      <c r="J175" s="64"/>
      <c r="K175" s="64"/>
      <c r="L175" s="64"/>
      <c r="M175" s="559">
        <v>0</v>
      </c>
      <c r="N175" s="565">
        <f t="shared" si="0"/>
        <v>0</v>
      </c>
      <c r="O175" s="82"/>
      <c r="P175" s="82"/>
    </row>
    <row r="176" spans="1:16" x14ac:dyDescent="0.25">
      <c r="A176" s="60"/>
      <c r="B176" s="162"/>
      <c r="C176" s="162"/>
      <c r="D176" s="162"/>
      <c r="E176" s="162"/>
      <c r="F176" s="162"/>
      <c r="G176" s="294">
        <v>0</v>
      </c>
      <c r="H176" s="64"/>
      <c r="I176" s="631">
        <v>0</v>
      </c>
      <c r="J176" s="64"/>
      <c r="K176" s="64"/>
      <c r="L176" s="64"/>
      <c r="M176" s="559">
        <v>0</v>
      </c>
      <c r="N176" s="565">
        <f t="shared" si="0"/>
        <v>0</v>
      </c>
      <c r="O176" s="82"/>
      <c r="P176" s="82"/>
    </row>
    <row r="177" spans="1:16" x14ac:dyDescent="0.25">
      <c r="A177" s="60"/>
      <c r="B177" s="162"/>
      <c r="C177" s="162"/>
      <c r="D177" s="162"/>
      <c r="E177" s="162"/>
      <c r="F177" s="162"/>
      <c r="G177" s="294">
        <v>0</v>
      </c>
      <c r="H177" s="64"/>
      <c r="I177" s="631">
        <v>0</v>
      </c>
      <c r="J177" s="64"/>
      <c r="K177" s="64"/>
      <c r="L177" s="64"/>
      <c r="M177" s="559">
        <v>0</v>
      </c>
      <c r="N177" s="565">
        <f t="shared" si="0"/>
        <v>0</v>
      </c>
      <c r="O177" s="82"/>
      <c r="P177" s="82"/>
    </row>
    <row r="178" spans="1:16" x14ac:dyDescent="0.25">
      <c r="A178" s="60"/>
      <c r="B178" s="162"/>
      <c r="C178" s="162"/>
      <c r="D178" s="162"/>
      <c r="E178" s="162"/>
      <c r="F178" s="162"/>
      <c r="G178" s="294">
        <v>0</v>
      </c>
      <c r="H178" s="64"/>
      <c r="I178" s="631">
        <v>0</v>
      </c>
      <c r="J178" s="64"/>
      <c r="K178" s="64"/>
      <c r="L178" s="64"/>
      <c r="M178" s="559">
        <v>0</v>
      </c>
      <c r="N178" s="565">
        <f t="shared" si="0"/>
        <v>0</v>
      </c>
      <c r="O178" s="82"/>
      <c r="P178" s="82"/>
    </row>
    <row r="179" spans="1:16" x14ac:dyDescent="0.25">
      <c r="A179" s="60"/>
      <c r="B179" s="162"/>
      <c r="C179" s="162"/>
      <c r="D179" s="162"/>
      <c r="E179" s="162"/>
      <c r="F179" s="162"/>
      <c r="G179" s="294">
        <v>0</v>
      </c>
      <c r="H179" s="64"/>
      <c r="I179" s="631">
        <v>0</v>
      </c>
      <c r="J179" s="64"/>
      <c r="K179" s="64"/>
      <c r="L179" s="64"/>
      <c r="M179" s="559">
        <v>0</v>
      </c>
      <c r="N179" s="565">
        <f t="shared" si="0"/>
        <v>0</v>
      </c>
      <c r="O179" s="82"/>
      <c r="P179" s="82"/>
    </row>
    <row r="180" spans="1:16" x14ac:dyDescent="0.25">
      <c r="A180" s="60"/>
      <c r="B180" s="162"/>
      <c r="C180" s="162"/>
      <c r="D180" s="162"/>
      <c r="E180" s="162"/>
      <c r="F180" s="162"/>
      <c r="G180" s="294">
        <v>0</v>
      </c>
      <c r="H180" s="64"/>
      <c r="I180" s="631">
        <v>0</v>
      </c>
      <c r="J180" s="64"/>
      <c r="K180" s="64"/>
      <c r="L180" s="64"/>
      <c r="M180" s="559">
        <v>0</v>
      </c>
      <c r="N180" s="565">
        <f t="shared" si="0"/>
        <v>0</v>
      </c>
      <c r="O180" s="82"/>
      <c r="P180" s="82"/>
    </row>
    <row r="181" spans="1:16" x14ac:dyDescent="0.25">
      <c r="A181" s="60"/>
      <c r="B181" s="162"/>
      <c r="C181" s="162"/>
      <c r="D181" s="162"/>
      <c r="E181" s="162"/>
      <c r="F181" s="162"/>
      <c r="G181" s="294">
        <v>0</v>
      </c>
      <c r="H181" s="64"/>
      <c r="I181" s="631">
        <v>0</v>
      </c>
      <c r="J181" s="64"/>
      <c r="K181" s="64"/>
      <c r="L181" s="64"/>
      <c r="M181" s="559">
        <v>0</v>
      </c>
      <c r="N181" s="565">
        <f t="shared" si="0"/>
        <v>0</v>
      </c>
      <c r="O181" s="82"/>
      <c r="P181" s="82"/>
    </row>
    <row r="182" spans="1:16" x14ac:dyDescent="0.25">
      <c r="A182" s="60"/>
      <c r="B182" s="162"/>
      <c r="C182" s="162"/>
      <c r="D182" s="162"/>
      <c r="E182" s="162"/>
      <c r="F182" s="162"/>
      <c r="G182" s="294">
        <v>0</v>
      </c>
      <c r="H182" s="64"/>
      <c r="I182" s="631">
        <v>0</v>
      </c>
      <c r="J182" s="64"/>
      <c r="K182" s="64"/>
      <c r="L182" s="64"/>
      <c r="M182" s="559">
        <v>0</v>
      </c>
      <c r="N182" s="565">
        <f t="shared" si="0"/>
        <v>0</v>
      </c>
      <c r="O182" s="82"/>
      <c r="P182" s="82"/>
    </row>
    <row r="183" spans="1:16" x14ac:dyDescent="0.25">
      <c r="A183" s="60"/>
      <c r="B183" s="162"/>
      <c r="C183" s="162"/>
      <c r="D183" s="162"/>
      <c r="E183" s="162"/>
      <c r="F183" s="162"/>
      <c r="G183" s="294">
        <v>0</v>
      </c>
      <c r="H183" s="64"/>
      <c r="I183" s="631">
        <v>0</v>
      </c>
      <c r="J183" s="64"/>
      <c r="K183" s="64"/>
      <c r="L183" s="64"/>
      <c r="M183" s="559">
        <v>0</v>
      </c>
      <c r="N183" s="565">
        <f t="shared" si="0"/>
        <v>0</v>
      </c>
      <c r="O183" s="82"/>
      <c r="P183" s="82"/>
    </row>
    <row r="184" spans="1:16" x14ac:dyDescent="0.25">
      <c r="A184" s="60"/>
      <c r="B184" s="162"/>
      <c r="C184" s="162"/>
      <c r="D184" s="162"/>
      <c r="E184" s="162"/>
      <c r="F184" s="162"/>
      <c r="G184" s="294">
        <v>0</v>
      </c>
      <c r="H184" s="64"/>
      <c r="I184" s="631">
        <v>0</v>
      </c>
      <c r="J184" s="64"/>
      <c r="K184" s="64"/>
      <c r="L184" s="64"/>
      <c r="M184" s="559">
        <v>0</v>
      </c>
      <c r="N184" s="565">
        <f t="shared" si="0"/>
        <v>0</v>
      </c>
      <c r="O184" s="82"/>
      <c r="P184" s="82"/>
    </row>
    <row r="185" spans="1:16" x14ac:dyDescent="0.25">
      <c r="A185" s="60"/>
      <c r="B185" s="162"/>
      <c r="C185" s="162"/>
      <c r="D185" s="162"/>
      <c r="E185" s="162"/>
      <c r="F185" s="162"/>
      <c r="G185" s="294">
        <v>0</v>
      </c>
      <c r="H185" s="64"/>
      <c r="I185" s="631">
        <v>0</v>
      </c>
      <c r="J185" s="64"/>
      <c r="K185" s="64"/>
      <c r="L185" s="64"/>
      <c r="M185" s="559">
        <v>0</v>
      </c>
      <c r="N185" s="565">
        <f t="shared" si="0"/>
        <v>0</v>
      </c>
      <c r="O185" s="82"/>
      <c r="P185" s="82"/>
    </row>
    <row r="186" spans="1:16" x14ac:dyDescent="0.25">
      <c r="A186" s="60"/>
      <c r="B186" s="162"/>
      <c r="C186" s="162"/>
      <c r="D186" s="162"/>
      <c r="E186" s="162"/>
      <c r="F186" s="162"/>
      <c r="G186" s="294">
        <v>0</v>
      </c>
      <c r="H186" s="64"/>
      <c r="I186" s="631">
        <v>0</v>
      </c>
      <c r="J186" s="64"/>
      <c r="K186" s="64"/>
      <c r="L186" s="64"/>
      <c r="M186" s="559">
        <v>0</v>
      </c>
      <c r="N186" s="565">
        <f t="shared" si="0"/>
        <v>0</v>
      </c>
      <c r="O186" s="82"/>
      <c r="P186" s="82"/>
    </row>
    <row r="187" spans="1:16" x14ac:dyDescent="0.25">
      <c r="A187" s="60"/>
      <c r="B187" s="162"/>
      <c r="C187" s="162"/>
      <c r="D187" s="162"/>
      <c r="E187" s="162"/>
      <c r="F187" s="162"/>
      <c r="G187" s="294">
        <v>0</v>
      </c>
      <c r="H187" s="64"/>
      <c r="I187" s="631">
        <v>0</v>
      </c>
      <c r="J187" s="64"/>
      <c r="K187" s="64"/>
      <c r="L187" s="64"/>
      <c r="M187" s="559">
        <v>0</v>
      </c>
      <c r="N187" s="565">
        <f t="shared" si="0"/>
        <v>0</v>
      </c>
      <c r="O187" s="82"/>
      <c r="P187" s="82"/>
    </row>
    <row r="188" spans="1:16" x14ac:dyDescent="0.25">
      <c r="A188" s="60"/>
      <c r="B188" s="162"/>
      <c r="C188" s="162"/>
      <c r="D188" s="162"/>
      <c r="E188" s="162"/>
      <c r="F188" s="162"/>
      <c r="G188" s="294">
        <v>0</v>
      </c>
      <c r="H188" s="64"/>
      <c r="I188" s="631">
        <v>0</v>
      </c>
      <c r="J188" s="64"/>
      <c r="K188" s="64"/>
      <c r="L188" s="64"/>
      <c r="M188" s="559">
        <v>0</v>
      </c>
      <c r="N188" s="565">
        <f t="shared" si="0"/>
        <v>0</v>
      </c>
      <c r="O188" s="82"/>
      <c r="P188" s="82"/>
    </row>
    <row r="189" spans="1:16" x14ac:dyDescent="0.25">
      <c r="A189" s="60"/>
      <c r="B189" s="162"/>
      <c r="C189" s="162"/>
      <c r="D189" s="162"/>
      <c r="E189" s="162"/>
      <c r="F189" s="162"/>
      <c r="G189" s="294">
        <v>0</v>
      </c>
      <c r="H189" s="64"/>
      <c r="I189" s="631">
        <v>0</v>
      </c>
      <c r="J189" s="64"/>
      <c r="K189" s="64"/>
      <c r="L189" s="64"/>
      <c r="M189" s="559">
        <v>0</v>
      </c>
      <c r="N189" s="565">
        <f t="shared" si="0"/>
        <v>0</v>
      </c>
      <c r="O189" s="82"/>
      <c r="P189" s="82"/>
    </row>
    <row r="190" spans="1:16" x14ac:dyDescent="0.25">
      <c r="A190" s="60"/>
      <c r="B190" s="162"/>
      <c r="C190" s="162"/>
      <c r="D190" s="162"/>
      <c r="E190" s="162"/>
      <c r="F190" s="162"/>
      <c r="G190" s="294">
        <v>0</v>
      </c>
      <c r="H190" s="64"/>
      <c r="I190" s="631">
        <v>0</v>
      </c>
      <c r="J190" s="64"/>
      <c r="K190" s="64"/>
      <c r="L190" s="64"/>
      <c r="M190" s="559">
        <v>0</v>
      </c>
      <c r="N190" s="565">
        <f t="shared" si="0"/>
        <v>0</v>
      </c>
      <c r="O190" s="82"/>
      <c r="P190" s="82"/>
    </row>
    <row r="191" spans="1:16" x14ac:dyDescent="0.25">
      <c r="A191" s="60"/>
      <c r="B191" s="162"/>
      <c r="C191" s="162"/>
      <c r="D191" s="162"/>
      <c r="E191" s="162"/>
      <c r="F191" s="162"/>
      <c r="G191" s="294">
        <v>0</v>
      </c>
      <c r="H191" s="64"/>
      <c r="I191" s="631">
        <v>0</v>
      </c>
      <c r="J191" s="64"/>
      <c r="K191" s="64"/>
      <c r="L191" s="64"/>
      <c r="M191" s="559">
        <v>0</v>
      </c>
      <c r="N191" s="565">
        <f t="shared" si="0"/>
        <v>0</v>
      </c>
      <c r="O191" s="82"/>
      <c r="P191" s="82"/>
    </row>
    <row r="192" spans="1:16" x14ac:dyDescent="0.25">
      <c r="A192" s="60"/>
      <c r="B192" s="162"/>
      <c r="C192" s="162"/>
      <c r="D192" s="162"/>
      <c r="E192" s="162"/>
      <c r="F192" s="162"/>
      <c r="G192" s="294">
        <v>0</v>
      </c>
      <c r="H192" s="64"/>
      <c r="I192" s="631">
        <v>0</v>
      </c>
      <c r="J192" s="64"/>
      <c r="K192" s="64"/>
      <c r="L192" s="64"/>
      <c r="M192" s="559">
        <v>0</v>
      </c>
      <c r="N192" s="565">
        <f t="shared" si="0"/>
        <v>0</v>
      </c>
      <c r="O192" s="82"/>
      <c r="P192" s="82"/>
    </row>
    <row r="193" spans="1:16" x14ac:dyDescent="0.25">
      <c r="A193" s="60"/>
      <c r="B193" s="162"/>
      <c r="C193" s="162"/>
      <c r="D193" s="162"/>
      <c r="E193" s="162"/>
      <c r="F193" s="162"/>
      <c r="G193" s="294">
        <v>0</v>
      </c>
      <c r="H193" s="64"/>
      <c r="I193" s="631">
        <v>0</v>
      </c>
      <c r="J193" s="64"/>
      <c r="K193" s="64"/>
      <c r="L193" s="64"/>
      <c r="M193" s="559">
        <v>0</v>
      </c>
      <c r="N193" s="565">
        <f t="shared" si="0"/>
        <v>0</v>
      </c>
      <c r="O193" s="82"/>
      <c r="P193" s="82"/>
    </row>
    <row r="194" spans="1:16" x14ac:dyDescent="0.25">
      <c r="A194" s="60"/>
      <c r="B194" s="162"/>
      <c r="C194" s="162"/>
      <c r="D194" s="162"/>
      <c r="E194" s="162"/>
      <c r="F194" s="162"/>
      <c r="G194" s="294">
        <v>0</v>
      </c>
      <c r="H194" s="64"/>
      <c r="I194" s="631">
        <v>0</v>
      </c>
      <c r="J194" s="64"/>
      <c r="K194" s="64"/>
      <c r="L194" s="64"/>
      <c r="M194" s="559">
        <v>0</v>
      </c>
      <c r="N194" s="565">
        <f t="shared" si="0"/>
        <v>0</v>
      </c>
      <c r="O194" s="82"/>
      <c r="P194" s="82"/>
    </row>
    <row r="195" spans="1:16" x14ac:dyDescent="0.25">
      <c r="A195" s="60"/>
      <c r="B195" s="162"/>
      <c r="C195" s="162"/>
      <c r="D195" s="162"/>
      <c r="E195" s="162"/>
      <c r="F195" s="162"/>
      <c r="G195" s="294">
        <v>0</v>
      </c>
      <c r="H195" s="64"/>
      <c r="I195" s="631">
        <v>0</v>
      </c>
      <c r="J195" s="64"/>
      <c r="K195" s="64"/>
      <c r="L195" s="64"/>
      <c r="M195" s="559">
        <v>0</v>
      </c>
      <c r="N195" s="565">
        <f t="shared" si="0"/>
        <v>0</v>
      </c>
      <c r="O195" s="82"/>
      <c r="P195" s="82"/>
    </row>
    <row r="196" spans="1:16" x14ac:dyDescent="0.25">
      <c r="A196" s="60"/>
      <c r="B196" s="162"/>
      <c r="C196" s="162"/>
      <c r="D196" s="162"/>
      <c r="E196" s="162"/>
      <c r="F196" s="162"/>
      <c r="G196" s="294">
        <v>0</v>
      </c>
      <c r="H196" s="64"/>
      <c r="I196" s="631">
        <v>0</v>
      </c>
      <c r="J196" s="64"/>
      <c r="K196" s="64"/>
      <c r="L196" s="64"/>
      <c r="M196" s="559">
        <v>0</v>
      </c>
      <c r="N196" s="565">
        <f t="shared" si="0"/>
        <v>0</v>
      </c>
      <c r="O196" s="82"/>
      <c r="P196" s="82"/>
    </row>
    <row r="197" spans="1:16" x14ac:dyDescent="0.25">
      <c r="A197" s="60"/>
      <c r="B197" s="162"/>
      <c r="C197" s="162"/>
      <c r="D197" s="162"/>
      <c r="E197" s="162"/>
      <c r="F197" s="162"/>
      <c r="G197" s="294">
        <v>0</v>
      </c>
      <c r="H197" s="64"/>
      <c r="I197" s="631">
        <v>0</v>
      </c>
      <c r="J197" s="64"/>
      <c r="K197" s="64"/>
      <c r="L197" s="64"/>
      <c r="M197" s="559">
        <v>0</v>
      </c>
      <c r="N197" s="565">
        <f t="shared" si="0"/>
        <v>0</v>
      </c>
      <c r="O197" s="82"/>
      <c r="P197" s="82"/>
    </row>
    <row r="198" spans="1:16" x14ac:dyDescent="0.25">
      <c r="A198" s="60"/>
      <c r="B198" s="162"/>
      <c r="C198" s="162"/>
      <c r="D198" s="162"/>
      <c r="E198" s="162"/>
      <c r="F198" s="162"/>
      <c r="G198" s="294">
        <v>0</v>
      </c>
      <c r="H198" s="64"/>
      <c r="I198" s="631">
        <v>0</v>
      </c>
      <c r="J198" s="64"/>
      <c r="K198" s="64"/>
      <c r="L198" s="64"/>
      <c r="M198" s="559">
        <v>0</v>
      </c>
      <c r="N198" s="565">
        <f t="shared" si="0"/>
        <v>0</v>
      </c>
      <c r="O198" s="82"/>
      <c r="P198" s="82"/>
    </row>
    <row r="199" spans="1:16" x14ac:dyDescent="0.25">
      <c r="A199" s="60"/>
      <c r="B199" s="162"/>
      <c r="C199" s="162"/>
      <c r="D199" s="162"/>
      <c r="E199" s="162"/>
      <c r="F199" s="162"/>
      <c r="G199" s="294">
        <v>0</v>
      </c>
      <c r="H199" s="64"/>
      <c r="I199" s="631">
        <v>0</v>
      </c>
      <c r="J199" s="64"/>
      <c r="K199" s="64"/>
      <c r="L199" s="64"/>
      <c r="M199" s="559">
        <v>0</v>
      </c>
      <c r="N199" s="565">
        <f t="shared" si="0"/>
        <v>0</v>
      </c>
      <c r="O199" s="82"/>
      <c r="P199" s="82"/>
    </row>
    <row r="200" spans="1:16" x14ac:dyDescent="0.25">
      <c r="A200" s="60"/>
      <c r="B200" s="162"/>
      <c r="C200" s="162"/>
      <c r="D200" s="162"/>
      <c r="E200" s="162"/>
      <c r="F200" s="162"/>
      <c r="G200" s="294">
        <v>0</v>
      </c>
      <c r="H200" s="64"/>
      <c r="I200" s="631">
        <v>0</v>
      </c>
      <c r="J200" s="64"/>
      <c r="K200" s="64"/>
      <c r="L200" s="64"/>
      <c r="M200" s="559">
        <v>0</v>
      </c>
      <c r="N200" s="565">
        <f t="shared" si="0"/>
        <v>0</v>
      </c>
      <c r="O200" s="82"/>
      <c r="P200" s="82"/>
    </row>
    <row r="201" spans="1:16" x14ac:dyDescent="0.25">
      <c r="A201" s="60"/>
      <c r="B201" s="162"/>
      <c r="C201" s="162"/>
      <c r="D201" s="162"/>
      <c r="E201" s="162"/>
      <c r="F201" s="162"/>
      <c r="G201" s="294">
        <v>0</v>
      </c>
      <c r="H201" s="64"/>
      <c r="I201" s="631">
        <v>0</v>
      </c>
      <c r="J201" s="64"/>
      <c r="K201" s="64"/>
      <c r="L201" s="64"/>
      <c r="M201" s="559">
        <v>0</v>
      </c>
      <c r="N201" s="565">
        <f t="shared" si="0"/>
        <v>0</v>
      </c>
      <c r="O201" s="82"/>
      <c r="P201" s="82"/>
    </row>
    <row r="202" spans="1:16" x14ac:dyDescent="0.25">
      <c r="A202" s="60"/>
      <c r="B202" s="162"/>
      <c r="C202" s="162"/>
      <c r="D202" s="162"/>
      <c r="E202" s="162"/>
      <c r="F202" s="162"/>
      <c r="G202" s="294">
        <v>0</v>
      </c>
      <c r="H202" s="64"/>
      <c r="I202" s="631">
        <v>0</v>
      </c>
      <c r="J202" s="64"/>
      <c r="K202" s="64"/>
      <c r="L202" s="64"/>
      <c r="M202" s="559">
        <v>0</v>
      </c>
      <c r="N202" s="565">
        <f t="shared" si="0"/>
        <v>0</v>
      </c>
      <c r="O202" s="82"/>
      <c r="P202" s="82"/>
    </row>
    <row r="203" spans="1:16" x14ac:dyDescent="0.25">
      <c r="A203" s="60"/>
      <c r="B203" s="162"/>
      <c r="C203" s="162"/>
      <c r="D203" s="162"/>
      <c r="E203" s="162"/>
      <c r="F203" s="162"/>
      <c r="G203" s="294">
        <v>0</v>
      </c>
      <c r="H203" s="64"/>
      <c r="I203" s="631">
        <v>0</v>
      </c>
      <c r="J203" s="64"/>
      <c r="K203" s="64"/>
      <c r="L203" s="64"/>
      <c r="M203" s="559">
        <v>0</v>
      </c>
      <c r="N203" s="565">
        <f t="shared" si="0"/>
        <v>0</v>
      </c>
      <c r="O203" s="82"/>
      <c r="P203" s="82"/>
    </row>
    <row r="204" spans="1:16" x14ac:dyDescent="0.25">
      <c r="A204" s="60"/>
      <c r="B204" s="162"/>
      <c r="C204" s="162"/>
      <c r="D204" s="162"/>
      <c r="E204" s="162"/>
      <c r="F204" s="162"/>
      <c r="G204" s="294">
        <v>0</v>
      </c>
      <c r="H204" s="64"/>
      <c r="I204" s="631">
        <v>0</v>
      </c>
      <c r="J204" s="64"/>
      <c r="K204" s="64"/>
      <c r="L204" s="64"/>
      <c r="M204" s="559">
        <v>0</v>
      </c>
      <c r="N204" s="565">
        <f t="shared" si="0"/>
        <v>0</v>
      </c>
      <c r="O204" s="82"/>
      <c r="P204" s="82"/>
    </row>
    <row r="205" spans="1:16" x14ac:dyDescent="0.25">
      <c r="A205" s="60"/>
      <c r="B205" s="162"/>
      <c r="C205" s="162"/>
      <c r="D205" s="162"/>
      <c r="E205" s="162"/>
      <c r="F205" s="162"/>
      <c r="G205" s="294">
        <v>0</v>
      </c>
      <c r="H205" s="64"/>
      <c r="I205" s="631">
        <v>0</v>
      </c>
      <c r="J205" s="64"/>
      <c r="K205" s="64"/>
      <c r="L205" s="64"/>
      <c r="M205" s="559">
        <v>0</v>
      </c>
      <c r="N205" s="565">
        <f t="shared" si="0"/>
        <v>0</v>
      </c>
      <c r="O205" s="82"/>
      <c r="P205" s="82"/>
    </row>
    <row r="206" spans="1:16" x14ac:dyDescent="0.25">
      <c r="A206" s="60"/>
      <c r="B206" s="162"/>
      <c r="C206" s="162"/>
      <c r="D206" s="162"/>
      <c r="E206" s="162"/>
      <c r="F206" s="162"/>
      <c r="G206" s="294">
        <v>0</v>
      </c>
      <c r="H206" s="64"/>
      <c r="I206" s="631">
        <v>0</v>
      </c>
      <c r="J206" s="64"/>
      <c r="K206" s="64"/>
      <c r="L206" s="64"/>
      <c r="M206" s="559">
        <v>0</v>
      </c>
      <c r="N206" s="565">
        <f t="shared" si="0"/>
        <v>0</v>
      </c>
      <c r="O206" s="82"/>
      <c r="P206" s="82"/>
    </row>
    <row r="207" spans="1:16" x14ac:dyDescent="0.25">
      <c r="A207" s="60"/>
      <c r="B207" s="162"/>
      <c r="C207" s="162"/>
      <c r="D207" s="162"/>
      <c r="E207" s="162"/>
      <c r="F207" s="162"/>
      <c r="G207" s="294">
        <v>0</v>
      </c>
      <c r="H207" s="64"/>
      <c r="I207" s="631">
        <v>0</v>
      </c>
      <c r="J207" s="64"/>
      <c r="K207" s="64"/>
      <c r="L207" s="64"/>
      <c r="M207" s="559">
        <v>0</v>
      </c>
      <c r="N207" s="565">
        <f t="shared" si="0"/>
        <v>0</v>
      </c>
      <c r="O207" s="82"/>
      <c r="P207" s="82"/>
    </row>
    <row r="208" spans="1:16" x14ac:dyDescent="0.25">
      <c r="A208" s="60"/>
      <c r="B208" s="162"/>
      <c r="C208" s="162"/>
      <c r="D208" s="162"/>
      <c r="E208" s="162"/>
      <c r="F208" s="162"/>
      <c r="G208" s="294">
        <v>0</v>
      </c>
      <c r="H208" s="64"/>
      <c r="I208" s="631">
        <v>0</v>
      </c>
      <c r="J208" s="64"/>
      <c r="K208" s="64"/>
      <c r="L208" s="64"/>
      <c r="M208" s="559">
        <v>0</v>
      </c>
      <c r="N208" s="565">
        <f t="shared" si="0"/>
        <v>0</v>
      </c>
      <c r="O208" s="82"/>
      <c r="P208" s="82"/>
    </row>
    <row r="209" spans="1:16" x14ac:dyDescent="0.25">
      <c r="A209" s="60"/>
      <c r="B209" s="162"/>
      <c r="C209" s="162"/>
      <c r="D209" s="162"/>
      <c r="E209" s="162"/>
      <c r="F209" s="162"/>
      <c r="G209" s="294">
        <v>0</v>
      </c>
      <c r="H209" s="64"/>
      <c r="I209" s="631">
        <v>0</v>
      </c>
      <c r="J209" s="64"/>
      <c r="K209" s="64"/>
      <c r="L209" s="64"/>
      <c r="M209" s="559">
        <v>0</v>
      </c>
      <c r="N209" s="565">
        <f t="shared" si="0"/>
        <v>0</v>
      </c>
      <c r="O209" s="82"/>
      <c r="P209" s="82"/>
    </row>
    <row r="210" spans="1:16" x14ac:dyDescent="0.25">
      <c r="A210" s="60"/>
      <c r="B210" s="162"/>
      <c r="C210" s="162"/>
      <c r="D210" s="162"/>
      <c r="E210" s="162"/>
      <c r="F210" s="162"/>
      <c r="G210" s="294">
        <v>0</v>
      </c>
      <c r="H210" s="64"/>
      <c r="I210" s="631">
        <v>0</v>
      </c>
      <c r="J210" s="64"/>
      <c r="K210" s="64"/>
      <c r="L210" s="64"/>
      <c r="M210" s="559">
        <v>0</v>
      </c>
      <c r="N210" s="565">
        <f t="shared" si="0"/>
        <v>0</v>
      </c>
      <c r="O210" s="82"/>
      <c r="P210" s="82"/>
    </row>
    <row r="211" spans="1:16" x14ac:dyDescent="0.25">
      <c r="A211" s="60"/>
      <c r="B211" s="162"/>
      <c r="C211" s="162"/>
      <c r="D211" s="162"/>
      <c r="E211" s="162"/>
      <c r="F211" s="162"/>
      <c r="G211" s="294">
        <v>0</v>
      </c>
      <c r="H211" s="64"/>
      <c r="I211" s="631">
        <v>0</v>
      </c>
      <c r="J211" s="64"/>
      <c r="K211" s="64"/>
      <c r="L211" s="64"/>
      <c r="M211" s="559">
        <v>0</v>
      </c>
      <c r="N211" s="565">
        <f t="shared" si="0"/>
        <v>0</v>
      </c>
      <c r="O211" s="82"/>
      <c r="P211" s="82"/>
    </row>
    <row r="212" spans="1:16" x14ac:dyDescent="0.25">
      <c r="A212" s="60"/>
      <c r="B212" s="162"/>
      <c r="C212" s="162"/>
      <c r="D212" s="162"/>
      <c r="E212" s="162"/>
      <c r="F212" s="162"/>
      <c r="G212" s="294">
        <v>0</v>
      </c>
      <c r="H212" s="64"/>
      <c r="I212" s="631">
        <v>0</v>
      </c>
      <c r="J212" s="64"/>
      <c r="K212" s="64"/>
      <c r="L212" s="64"/>
      <c r="M212" s="559">
        <v>0</v>
      </c>
      <c r="N212" s="565">
        <f t="shared" si="0"/>
        <v>0</v>
      </c>
      <c r="O212" s="82"/>
      <c r="P212" s="82"/>
    </row>
    <row r="213" spans="1:16" x14ac:dyDescent="0.25">
      <c r="A213" s="60"/>
      <c r="B213" s="162"/>
      <c r="C213" s="162"/>
      <c r="D213" s="162"/>
      <c r="E213" s="162"/>
      <c r="F213" s="162"/>
      <c r="G213" s="294">
        <v>0</v>
      </c>
      <c r="H213" s="64"/>
      <c r="I213" s="631">
        <v>0</v>
      </c>
      <c r="J213" s="64"/>
      <c r="K213" s="64"/>
      <c r="L213" s="64"/>
      <c r="M213" s="559">
        <v>0</v>
      </c>
      <c r="N213" s="565">
        <f t="shared" si="0"/>
        <v>0</v>
      </c>
      <c r="O213" s="82"/>
      <c r="P213" s="82"/>
    </row>
    <row r="214" spans="1:16" x14ac:dyDescent="0.25">
      <c r="A214" s="60"/>
      <c r="B214" s="162"/>
      <c r="C214" s="162"/>
      <c r="D214" s="162"/>
      <c r="E214" s="162"/>
      <c r="F214" s="162"/>
      <c r="G214" s="294">
        <v>0</v>
      </c>
      <c r="H214" s="64"/>
      <c r="I214" s="631">
        <v>0</v>
      </c>
      <c r="J214" s="64"/>
      <c r="K214" s="64"/>
      <c r="L214" s="64"/>
      <c r="M214" s="559">
        <v>0</v>
      </c>
      <c r="N214" s="565">
        <f t="shared" si="0"/>
        <v>0</v>
      </c>
      <c r="O214" s="82"/>
      <c r="P214" s="82"/>
    </row>
    <row r="215" spans="1:16" x14ac:dyDescent="0.25">
      <c r="A215" s="60"/>
      <c r="B215" s="162"/>
      <c r="C215" s="162"/>
      <c r="D215" s="162"/>
      <c r="E215" s="162"/>
      <c r="F215" s="162"/>
      <c r="G215" s="294">
        <v>0</v>
      </c>
      <c r="H215" s="64"/>
      <c r="I215" s="631">
        <v>0</v>
      </c>
      <c r="J215" s="64"/>
      <c r="K215" s="64"/>
      <c r="L215" s="64"/>
      <c r="M215" s="559">
        <v>0</v>
      </c>
      <c r="N215" s="565">
        <f t="shared" si="0"/>
        <v>0</v>
      </c>
      <c r="O215" s="82"/>
      <c r="P215" s="82"/>
    </row>
    <row r="216" spans="1:16" x14ac:dyDescent="0.25">
      <c r="A216" s="60"/>
      <c r="B216" s="162"/>
      <c r="C216" s="162"/>
      <c r="D216" s="162"/>
      <c r="E216" s="162"/>
      <c r="F216" s="162"/>
      <c r="G216" s="294">
        <v>0</v>
      </c>
      <c r="H216" s="64"/>
      <c r="I216" s="631">
        <v>0</v>
      </c>
      <c r="J216" s="64"/>
      <c r="K216" s="64"/>
      <c r="L216" s="64"/>
      <c r="M216" s="559">
        <v>0</v>
      </c>
      <c r="N216" s="565">
        <f t="shared" si="0"/>
        <v>0</v>
      </c>
      <c r="O216" s="82"/>
      <c r="P216" s="82"/>
    </row>
    <row r="217" spans="1:16" x14ac:dyDescent="0.25">
      <c r="A217" s="60"/>
      <c r="B217" s="162"/>
      <c r="C217" s="162"/>
      <c r="D217" s="162"/>
      <c r="E217" s="162"/>
      <c r="F217" s="162"/>
      <c r="G217" s="294">
        <v>0</v>
      </c>
      <c r="H217" s="64"/>
      <c r="I217" s="631">
        <v>0</v>
      </c>
      <c r="J217" s="64"/>
      <c r="K217" s="64"/>
      <c r="L217" s="64"/>
      <c r="M217" s="559">
        <v>0</v>
      </c>
      <c r="N217" s="565">
        <f t="shared" si="0"/>
        <v>0</v>
      </c>
      <c r="O217" s="82"/>
      <c r="P217" s="82"/>
    </row>
    <row r="218" spans="1:16" x14ac:dyDescent="0.25">
      <c r="A218" s="60"/>
      <c r="B218" s="162"/>
      <c r="C218" s="162"/>
      <c r="D218" s="162"/>
      <c r="E218" s="162"/>
      <c r="F218" s="162"/>
      <c r="G218" s="294">
        <v>0</v>
      </c>
      <c r="H218" s="64"/>
      <c r="I218" s="631">
        <v>0</v>
      </c>
      <c r="J218" s="64"/>
      <c r="K218" s="64"/>
      <c r="L218" s="64"/>
      <c r="M218" s="559">
        <v>0</v>
      </c>
      <c r="N218" s="565">
        <f t="shared" si="0"/>
        <v>0</v>
      </c>
      <c r="O218" s="82"/>
      <c r="P218" s="82"/>
    </row>
    <row r="219" spans="1:16" x14ac:dyDescent="0.25">
      <c r="A219" s="60"/>
      <c r="B219" s="162"/>
      <c r="C219" s="162"/>
      <c r="D219" s="162"/>
      <c r="E219" s="162"/>
      <c r="F219" s="162"/>
      <c r="G219" s="294">
        <v>0</v>
      </c>
      <c r="H219" s="64"/>
      <c r="I219" s="631">
        <v>0</v>
      </c>
      <c r="J219" s="64"/>
      <c r="K219" s="64"/>
      <c r="L219" s="64"/>
      <c r="M219" s="559">
        <v>0</v>
      </c>
      <c r="N219" s="565">
        <f t="shared" si="0"/>
        <v>0</v>
      </c>
      <c r="O219" s="82"/>
      <c r="P219" s="82"/>
    </row>
    <row r="220" spans="1:16" x14ac:dyDescent="0.25">
      <c r="A220" s="60"/>
      <c r="B220" s="162"/>
      <c r="C220" s="162"/>
      <c r="D220" s="162"/>
      <c r="E220" s="162"/>
      <c r="F220" s="162"/>
      <c r="G220" s="294">
        <v>0</v>
      </c>
      <c r="H220" s="64"/>
      <c r="I220" s="631">
        <v>0</v>
      </c>
      <c r="J220" s="64"/>
      <c r="K220" s="64"/>
      <c r="L220" s="64"/>
      <c r="M220" s="559">
        <v>0</v>
      </c>
      <c r="N220" s="565">
        <f t="shared" si="0"/>
        <v>0</v>
      </c>
      <c r="O220" s="82"/>
      <c r="P220" s="82"/>
    </row>
    <row r="221" spans="1:16" x14ac:dyDescent="0.25">
      <c r="A221" s="60"/>
      <c r="B221" s="162"/>
      <c r="C221" s="162"/>
      <c r="D221" s="162"/>
      <c r="E221" s="162"/>
      <c r="F221" s="162"/>
      <c r="G221" s="294">
        <v>0</v>
      </c>
      <c r="H221" s="64"/>
      <c r="I221" s="631">
        <v>0</v>
      </c>
      <c r="J221" s="64"/>
      <c r="K221" s="64"/>
      <c r="L221" s="64"/>
      <c r="M221" s="559">
        <v>0</v>
      </c>
      <c r="N221" s="565">
        <f t="shared" si="0"/>
        <v>0</v>
      </c>
      <c r="O221" s="82"/>
      <c r="P221" s="82"/>
    </row>
    <row r="222" spans="1:16" x14ac:dyDescent="0.25">
      <c r="A222" s="60"/>
      <c r="B222" s="162"/>
      <c r="C222" s="162"/>
      <c r="D222" s="162"/>
      <c r="E222" s="162"/>
      <c r="F222" s="162"/>
      <c r="G222" s="294">
        <v>0</v>
      </c>
      <c r="H222" s="64"/>
      <c r="I222" s="631">
        <v>0</v>
      </c>
      <c r="J222" s="64"/>
      <c r="K222" s="64"/>
      <c r="L222" s="64"/>
      <c r="M222" s="559">
        <v>0</v>
      </c>
      <c r="N222" s="565">
        <f t="shared" si="0"/>
        <v>0</v>
      </c>
      <c r="O222" s="82"/>
      <c r="P222" s="82"/>
    </row>
    <row r="223" spans="1:16" x14ac:dyDescent="0.25">
      <c r="A223" s="60"/>
      <c r="B223" s="162"/>
      <c r="C223" s="162"/>
      <c r="D223" s="162"/>
      <c r="E223" s="162"/>
      <c r="F223" s="162"/>
      <c r="G223" s="294">
        <v>0</v>
      </c>
      <c r="H223" s="64"/>
      <c r="I223" s="631">
        <v>0</v>
      </c>
      <c r="J223" s="64"/>
      <c r="K223" s="64"/>
      <c r="L223" s="64"/>
      <c r="M223" s="559">
        <v>0</v>
      </c>
      <c r="N223" s="565">
        <f t="shared" si="0"/>
        <v>0</v>
      </c>
      <c r="O223" s="82"/>
      <c r="P223" s="82"/>
    </row>
    <row r="224" spans="1:16" x14ac:dyDescent="0.25">
      <c r="A224" s="60"/>
      <c r="B224" s="162"/>
      <c r="C224" s="162"/>
      <c r="D224" s="162"/>
      <c r="E224" s="162"/>
      <c r="F224" s="162"/>
      <c r="G224" s="294">
        <v>0</v>
      </c>
      <c r="H224" s="64"/>
      <c r="I224" s="631">
        <v>0</v>
      </c>
      <c r="J224" s="64"/>
      <c r="K224" s="64"/>
      <c r="L224" s="64"/>
      <c r="M224" s="559">
        <v>0</v>
      </c>
      <c r="N224" s="565">
        <f t="shared" si="0"/>
        <v>0</v>
      </c>
      <c r="O224" s="82"/>
      <c r="P224" s="82"/>
    </row>
    <row r="225" spans="1:16" x14ac:dyDescent="0.25">
      <c r="A225" s="60"/>
      <c r="B225" s="162"/>
      <c r="C225" s="162"/>
      <c r="D225" s="162"/>
      <c r="E225" s="162"/>
      <c r="F225" s="162"/>
      <c r="G225" s="294">
        <v>0</v>
      </c>
      <c r="H225" s="64"/>
      <c r="I225" s="631">
        <v>0</v>
      </c>
      <c r="J225" s="64"/>
      <c r="K225" s="64"/>
      <c r="L225" s="64"/>
      <c r="M225" s="559">
        <v>0</v>
      </c>
      <c r="N225" s="565">
        <f t="shared" si="0"/>
        <v>0</v>
      </c>
      <c r="O225" s="82"/>
      <c r="P225" s="82"/>
    </row>
    <row r="226" spans="1:16" x14ac:dyDescent="0.25">
      <c r="A226" s="60"/>
      <c r="B226" s="162"/>
      <c r="C226" s="162"/>
      <c r="D226" s="162"/>
      <c r="E226" s="162"/>
      <c r="F226" s="162"/>
      <c r="G226" s="294">
        <v>0</v>
      </c>
      <c r="H226" s="64"/>
      <c r="I226" s="631">
        <v>0</v>
      </c>
      <c r="J226" s="64"/>
      <c r="K226" s="64"/>
      <c r="L226" s="64"/>
      <c r="M226" s="559">
        <v>0</v>
      </c>
      <c r="N226" s="565">
        <f t="shared" si="0"/>
        <v>0</v>
      </c>
      <c r="O226" s="82"/>
      <c r="P226" s="82"/>
    </row>
    <row r="227" spans="1:16" x14ac:dyDescent="0.25">
      <c r="A227" s="60"/>
      <c r="B227" s="162"/>
      <c r="C227" s="162"/>
      <c r="D227" s="162"/>
      <c r="E227" s="162"/>
      <c r="F227" s="162"/>
      <c r="G227" s="294">
        <v>0</v>
      </c>
      <c r="H227" s="64"/>
      <c r="I227" s="631">
        <v>0</v>
      </c>
      <c r="J227" s="64"/>
      <c r="K227" s="64"/>
      <c r="L227" s="64"/>
      <c r="M227" s="559">
        <v>0</v>
      </c>
      <c r="N227" s="565">
        <f t="shared" si="0"/>
        <v>0</v>
      </c>
      <c r="O227" s="82"/>
      <c r="P227" s="82"/>
    </row>
    <row r="228" spans="1:16" x14ac:dyDescent="0.25">
      <c r="A228" s="60"/>
      <c r="B228" s="162"/>
      <c r="C228" s="162"/>
      <c r="D228" s="162"/>
      <c r="E228" s="162"/>
      <c r="F228" s="162"/>
      <c r="G228" s="294">
        <v>0</v>
      </c>
      <c r="H228" s="64"/>
      <c r="I228" s="631">
        <v>0</v>
      </c>
      <c r="J228" s="64"/>
      <c r="K228" s="64"/>
      <c r="L228" s="64"/>
      <c r="M228" s="559">
        <v>0</v>
      </c>
      <c r="N228" s="565">
        <f t="shared" si="0"/>
        <v>0</v>
      </c>
      <c r="O228" s="82"/>
      <c r="P228" s="82"/>
    </row>
    <row r="229" spans="1:16" x14ac:dyDescent="0.25">
      <c r="A229" s="60"/>
      <c r="B229" s="162"/>
      <c r="C229" s="162"/>
      <c r="D229" s="162"/>
      <c r="E229" s="162"/>
      <c r="F229" s="162"/>
      <c r="G229" s="294">
        <v>0</v>
      </c>
      <c r="H229" s="64"/>
      <c r="I229" s="631">
        <v>0</v>
      </c>
      <c r="J229" s="64"/>
      <c r="K229" s="64"/>
      <c r="L229" s="64"/>
      <c r="M229" s="559">
        <v>0</v>
      </c>
      <c r="N229" s="565">
        <f t="shared" si="0"/>
        <v>0</v>
      </c>
      <c r="O229" s="82"/>
      <c r="P229" s="82"/>
    </row>
    <row r="230" spans="1:16" x14ac:dyDescent="0.25">
      <c r="A230" s="60"/>
      <c r="B230" s="162"/>
      <c r="C230" s="162"/>
      <c r="D230" s="162"/>
      <c r="E230" s="162"/>
      <c r="F230" s="162"/>
      <c r="G230" s="294">
        <v>0</v>
      </c>
      <c r="H230" s="64"/>
      <c r="I230" s="631">
        <v>0</v>
      </c>
      <c r="J230" s="64"/>
      <c r="K230" s="64"/>
      <c r="L230" s="64"/>
      <c r="M230" s="559">
        <v>0</v>
      </c>
      <c r="N230" s="565">
        <f t="shared" si="0"/>
        <v>0</v>
      </c>
      <c r="O230" s="82"/>
      <c r="P230" s="82"/>
    </row>
    <row r="231" spans="1:16" x14ac:dyDescent="0.25">
      <c r="A231" s="60"/>
      <c r="B231" s="162"/>
      <c r="C231" s="162"/>
      <c r="D231" s="162"/>
      <c r="E231" s="162"/>
      <c r="F231" s="162"/>
      <c r="G231" s="294">
        <v>0</v>
      </c>
      <c r="H231" s="64"/>
      <c r="I231" s="631">
        <v>0</v>
      </c>
      <c r="J231" s="64"/>
      <c r="K231" s="64"/>
      <c r="L231" s="64"/>
      <c r="M231" s="559">
        <v>0</v>
      </c>
      <c r="N231" s="565">
        <f t="shared" si="0"/>
        <v>0</v>
      </c>
      <c r="O231" s="82"/>
      <c r="P231" s="82"/>
    </row>
    <row r="232" spans="1:16" x14ac:dyDescent="0.25">
      <c r="A232" s="60"/>
      <c r="B232" s="162"/>
      <c r="C232" s="162"/>
      <c r="D232" s="162"/>
      <c r="E232" s="162"/>
      <c r="F232" s="162"/>
      <c r="G232" s="294">
        <v>0</v>
      </c>
      <c r="H232" s="64"/>
      <c r="I232" s="631">
        <v>0</v>
      </c>
      <c r="J232" s="64"/>
      <c r="K232" s="64"/>
      <c r="L232" s="64"/>
      <c r="M232" s="559">
        <v>0</v>
      </c>
      <c r="N232" s="565">
        <f t="shared" si="0"/>
        <v>0</v>
      </c>
      <c r="O232" s="82"/>
      <c r="P232" s="82"/>
    </row>
    <row r="233" spans="1:16" x14ac:dyDescent="0.25">
      <c r="A233" s="60"/>
      <c r="B233" s="162"/>
      <c r="C233" s="162"/>
      <c r="D233" s="162"/>
      <c r="E233" s="162"/>
      <c r="F233" s="162"/>
      <c r="G233" s="294">
        <v>0</v>
      </c>
      <c r="H233" s="64"/>
      <c r="I233" s="631">
        <v>0</v>
      </c>
      <c r="J233" s="64"/>
      <c r="K233" s="64"/>
      <c r="L233" s="64"/>
      <c r="M233" s="559">
        <v>0</v>
      </c>
      <c r="N233" s="565">
        <f t="shared" si="0"/>
        <v>0</v>
      </c>
      <c r="O233" s="82"/>
      <c r="P233" s="82"/>
    </row>
    <row r="234" spans="1:16" x14ac:dyDescent="0.25">
      <c r="A234" s="60"/>
      <c r="B234" s="162"/>
      <c r="C234" s="162"/>
      <c r="D234" s="162"/>
      <c r="E234" s="162"/>
      <c r="F234" s="162"/>
      <c r="G234" s="294">
        <v>0</v>
      </c>
      <c r="H234" s="64"/>
      <c r="I234" s="631">
        <v>0</v>
      </c>
      <c r="J234" s="64"/>
      <c r="K234" s="64"/>
      <c r="L234" s="64"/>
      <c r="M234" s="559">
        <v>0</v>
      </c>
      <c r="N234" s="565">
        <f t="shared" si="0"/>
        <v>0</v>
      </c>
      <c r="O234" s="82"/>
      <c r="P234" s="82"/>
    </row>
    <row r="235" spans="1:16" x14ac:dyDescent="0.25">
      <c r="A235" s="60"/>
      <c r="B235" s="162"/>
      <c r="C235" s="162"/>
      <c r="D235" s="162"/>
      <c r="E235" s="162"/>
      <c r="F235" s="162"/>
      <c r="G235" s="294">
        <v>0</v>
      </c>
      <c r="H235" s="64"/>
      <c r="I235" s="631">
        <v>0</v>
      </c>
      <c r="J235" s="64"/>
      <c r="K235" s="64"/>
      <c r="L235" s="64"/>
      <c r="M235" s="559">
        <v>0</v>
      </c>
      <c r="N235" s="565">
        <f t="shared" si="0"/>
        <v>0</v>
      </c>
      <c r="O235" s="82"/>
      <c r="P235" s="82"/>
    </row>
    <row r="236" spans="1:16" x14ac:dyDescent="0.25">
      <c r="A236" s="60"/>
      <c r="B236" s="162"/>
      <c r="C236" s="162"/>
      <c r="D236" s="162"/>
      <c r="E236" s="162"/>
      <c r="F236" s="162"/>
      <c r="G236" s="294">
        <v>0</v>
      </c>
      <c r="H236" s="64"/>
      <c r="I236" s="631">
        <v>0</v>
      </c>
      <c r="J236" s="64"/>
      <c r="K236" s="64"/>
      <c r="L236" s="64"/>
      <c r="M236" s="559">
        <v>0</v>
      </c>
      <c r="N236" s="565">
        <f t="shared" si="0"/>
        <v>0</v>
      </c>
      <c r="O236" s="82"/>
      <c r="P236" s="82"/>
    </row>
    <row r="237" spans="1:16" x14ac:dyDescent="0.25">
      <c r="A237" s="60"/>
      <c r="B237" s="162"/>
      <c r="C237" s="162"/>
      <c r="D237" s="162"/>
      <c r="E237" s="162"/>
      <c r="F237" s="162"/>
      <c r="G237" s="294">
        <v>0</v>
      </c>
      <c r="H237" s="64"/>
      <c r="I237" s="631">
        <v>0</v>
      </c>
      <c r="J237" s="64"/>
      <c r="K237" s="64"/>
      <c r="L237" s="64"/>
      <c r="M237" s="559">
        <v>0</v>
      </c>
      <c r="N237" s="565">
        <f t="shared" si="0"/>
        <v>0</v>
      </c>
      <c r="O237" s="82"/>
      <c r="P237" s="82"/>
    </row>
    <row r="238" spans="1:16" x14ac:dyDescent="0.25">
      <c r="A238" s="60"/>
      <c r="B238" s="162"/>
      <c r="C238" s="162"/>
      <c r="D238" s="162"/>
      <c r="E238" s="162"/>
      <c r="F238" s="162"/>
      <c r="G238" s="294">
        <v>0</v>
      </c>
      <c r="H238" s="64"/>
      <c r="I238" s="631">
        <v>0</v>
      </c>
      <c r="J238" s="64"/>
      <c r="K238" s="64"/>
      <c r="L238" s="64"/>
      <c r="M238" s="559">
        <v>0</v>
      </c>
      <c r="N238" s="565">
        <f t="shared" si="0"/>
        <v>0</v>
      </c>
      <c r="O238" s="82"/>
      <c r="P238" s="82"/>
    </row>
    <row r="239" spans="1:16" x14ac:dyDescent="0.25">
      <c r="A239" s="60"/>
      <c r="B239" s="162"/>
      <c r="C239" s="162"/>
      <c r="D239" s="162"/>
      <c r="E239" s="162"/>
      <c r="F239" s="162"/>
      <c r="G239" s="294">
        <v>0</v>
      </c>
      <c r="H239" s="64"/>
      <c r="I239" s="631">
        <v>0</v>
      </c>
      <c r="J239" s="64"/>
      <c r="K239" s="64"/>
      <c r="L239" s="64"/>
      <c r="M239" s="559">
        <v>0</v>
      </c>
      <c r="N239" s="565">
        <f t="shared" si="0"/>
        <v>0</v>
      </c>
      <c r="O239" s="82"/>
      <c r="P239" s="82"/>
    </row>
    <row r="240" spans="1:16" x14ac:dyDescent="0.25">
      <c r="A240" s="60"/>
      <c r="B240" s="162"/>
      <c r="C240" s="162"/>
      <c r="D240" s="162"/>
      <c r="E240" s="162"/>
      <c r="F240" s="162"/>
      <c r="G240" s="294">
        <v>0</v>
      </c>
      <c r="H240" s="64"/>
      <c r="I240" s="631">
        <v>0</v>
      </c>
      <c r="J240" s="64"/>
      <c r="K240" s="64"/>
      <c r="L240" s="64"/>
      <c r="M240" s="559">
        <v>0</v>
      </c>
      <c r="N240" s="565">
        <f t="shared" si="0"/>
        <v>0</v>
      </c>
      <c r="O240" s="82"/>
      <c r="P240" s="82"/>
    </row>
    <row r="241" spans="1:16" x14ac:dyDescent="0.25">
      <c r="A241" s="60"/>
      <c r="B241" s="162"/>
      <c r="C241" s="162"/>
      <c r="D241" s="162"/>
      <c r="E241" s="162"/>
      <c r="F241" s="162"/>
      <c r="G241" s="294">
        <v>0</v>
      </c>
      <c r="H241" s="64"/>
      <c r="I241" s="631">
        <v>0</v>
      </c>
      <c r="J241" s="64"/>
      <c r="K241" s="64"/>
      <c r="L241" s="64"/>
      <c r="M241" s="559">
        <v>0</v>
      </c>
      <c r="N241" s="565">
        <f t="shared" si="0"/>
        <v>0</v>
      </c>
      <c r="O241" s="82"/>
      <c r="P241" s="82"/>
    </row>
    <row r="242" spans="1:16" x14ac:dyDescent="0.25">
      <c r="A242" s="60"/>
      <c r="B242" s="162"/>
      <c r="C242" s="162"/>
      <c r="D242" s="162"/>
      <c r="E242" s="162"/>
      <c r="F242" s="162"/>
      <c r="G242" s="294">
        <v>0</v>
      </c>
      <c r="H242" s="64"/>
      <c r="I242" s="631">
        <v>0</v>
      </c>
      <c r="J242" s="64"/>
      <c r="K242" s="64"/>
      <c r="L242" s="64"/>
      <c r="M242" s="559">
        <v>0</v>
      </c>
      <c r="N242" s="565">
        <f t="shared" si="0"/>
        <v>0</v>
      </c>
      <c r="O242" s="82"/>
      <c r="P242" s="82"/>
    </row>
    <row r="243" spans="1:16" x14ac:dyDescent="0.25">
      <c r="A243" s="60"/>
      <c r="B243" s="162"/>
      <c r="C243" s="162"/>
      <c r="D243" s="162"/>
      <c r="E243" s="162"/>
      <c r="F243" s="162"/>
      <c r="G243" s="294">
        <v>0</v>
      </c>
      <c r="H243" s="64"/>
      <c r="I243" s="631">
        <v>0</v>
      </c>
      <c r="J243" s="64"/>
      <c r="K243" s="64"/>
      <c r="L243" s="64"/>
      <c r="M243" s="559">
        <v>0</v>
      </c>
      <c r="N243" s="565">
        <f t="shared" si="0"/>
        <v>0</v>
      </c>
      <c r="O243" s="82"/>
      <c r="P243" s="82"/>
    </row>
    <row r="244" spans="1:16" x14ac:dyDescent="0.25">
      <c r="A244" s="60"/>
      <c r="B244" s="162"/>
      <c r="C244" s="162"/>
      <c r="D244" s="162"/>
      <c r="E244" s="162"/>
      <c r="F244" s="162"/>
      <c r="G244" s="294">
        <v>0</v>
      </c>
      <c r="H244" s="64"/>
      <c r="I244" s="631">
        <v>0</v>
      </c>
      <c r="J244" s="64"/>
      <c r="K244" s="64"/>
      <c r="L244" s="64"/>
      <c r="M244" s="559">
        <v>0</v>
      </c>
      <c r="N244" s="565">
        <f t="shared" si="0"/>
        <v>0</v>
      </c>
      <c r="O244" s="82"/>
      <c r="P244" s="82"/>
    </row>
    <row r="245" spans="1:16" x14ac:dyDescent="0.25">
      <c r="A245" s="60"/>
      <c r="B245" s="162"/>
      <c r="C245" s="162"/>
      <c r="D245" s="162"/>
      <c r="E245" s="162"/>
      <c r="F245" s="162"/>
      <c r="G245" s="294">
        <v>0</v>
      </c>
      <c r="H245" s="64"/>
      <c r="I245" s="631">
        <v>0</v>
      </c>
      <c r="J245" s="64"/>
      <c r="K245" s="64"/>
      <c r="L245" s="64"/>
      <c r="M245" s="559">
        <v>0</v>
      </c>
      <c r="N245" s="565">
        <f t="shared" si="0"/>
        <v>0</v>
      </c>
      <c r="O245" s="82"/>
      <c r="P245" s="82"/>
    </row>
    <row r="246" spans="1:16" x14ac:dyDescent="0.25">
      <c r="A246" s="60"/>
      <c r="B246" s="162"/>
      <c r="C246" s="162"/>
      <c r="D246" s="162"/>
      <c r="E246" s="162"/>
      <c r="F246" s="162"/>
      <c r="G246" s="294">
        <v>0</v>
      </c>
      <c r="H246" s="64"/>
      <c r="I246" s="631">
        <v>0</v>
      </c>
      <c r="J246" s="64"/>
      <c r="K246" s="64"/>
      <c r="L246" s="64"/>
      <c r="M246" s="559">
        <v>0</v>
      </c>
      <c r="N246" s="565">
        <f t="shared" si="0"/>
        <v>0</v>
      </c>
      <c r="O246" s="82"/>
      <c r="P246" s="82"/>
    </row>
    <row r="247" spans="1:16" x14ac:dyDescent="0.25">
      <c r="A247" s="60"/>
      <c r="B247" s="162"/>
      <c r="C247" s="162"/>
      <c r="D247" s="162"/>
      <c r="E247" s="162"/>
      <c r="F247" s="162"/>
      <c r="G247" s="294">
        <v>0</v>
      </c>
      <c r="H247" s="64"/>
      <c r="I247" s="631">
        <v>0</v>
      </c>
      <c r="J247" s="64"/>
      <c r="K247" s="64"/>
      <c r="L247" s="64"/>
      <c r="M247" s="559">
        <v>0</v>
      </c>
      <c r="N247" s="565">
        <f t="shared" si="0"/>
        <v>0</v>
      </c>
      <c r="O247" s="82"/>
      <c r="P247" s="82"/>
    </row>
    <row r="248" spans="1:16" x14ac:dyDescent="0.25">
      <c r="A248" s="60"/>
      <c r="B248" s="162"/>
      <c r="C248" s="162"/>
      <c r="D248" s="162"/>
      <c r="E248" s="162"/>
      <c r="F248" s="162"/>
      <c r="G248" s="294">
        <v>0</v>
      </c>
      <c r="H248" s="64"/>
      <c r="I248" s="631">
        <v>0</v>
      </c>
      <c r="J248" s="64"/>
      <c r="K248" s="64"/>
      <c r="L248" s="64"/>
      <c r="M248" s="559">
        <v>0</v>
      </c>
      <c r="N248" s="565">
        <f t="shared" si="0"/>
        <v>0</v>
      </c>
      <c r="O248" s="82"/>
      <c r="P248" s="82"/>
    </row>
    <row r="249" spans="1:16" x14ac:dyDescent="0.25">
      <c r="A249" s="60"/>
      <c r="B249" s="162"/>
      <c r="C249" s="162"/>
      <c r="D249" s="162"/>
      <c r="E249" s="162"/>
      <c r="F249" s="162"/>
      <c r="G249" s="294">
        <v>0</v>
      </c>
      <c r="H249" s="64"/>
      <c r="I249" s="631">
        <v>0</v>
      </c>
      <c r="J249" s="64"/>
      <c r="K249" s="64"/>
      <c r="L249" s="64"/>
      <c r="M249" s="559">
        <v>0</v>
      </c>
      <c r="N249" s="565">
        <f t="shared" si="0"/>
        <v>0</v>
      </c>
      <c r="O249" s="82"/>
      <c r="P249" s="82"/>
    </row>
    <row r="250" spans="1:16" x14ac:dyDescent="0.25">
      <c r="A250" s="60"/>
      <c r="B250" s="162"/>
      <c r="C250" s="162"/>
      <c r="D250" s="162"/>
      <c r="E250" s="162"/>
      <c r="F250" s="162"/>
      <c r="G250" s="294">
        <v>0</v>
      </c>
      <c r="H250" s="64"/>
      <c r="I250" s="631">
        <v>0</v>
      </c>
      <c r="J250" s="64"/>
      <c r="K250" s="64"/>
      <c r="L250" s="64"/>
      <c r="M250" s="559">
        <v>0</v>
      </c>
      <c r="N250" s="565">
        <f t="shared" si="0"/>
        <v>0</v>
      </c>
      <c r="O250" s="82"/>
      <c r="P250" s="82"/>
    </row>
    <row r="251" spans="1:16" x14ac:dyDescent="0.25">
      <c r="A251" s="60"/>
      <c r="B251" s="162"/>
      <c r="C251" s="162"/>
      <c r="D251" s="162"/>
      <c r="E251" s="162"/>
      <c r="F251" s="162"/>
      <c r="G251" s="294">
        <v>0</v>
      </c>
      <c r="H251" s="64"/>
      <c r="I251" s="631">
        <v>0</v>
      </c>
      <c r="J251" s="64"/>
      <c r="K251" s="64"/>
      <c r="L251" s="64"/>
      <c r="M251" s="559">
        <v>0</v>
      </c>
      <c r="N251" s="565">
        <f t="shared" si="0"/>
        <v>0</v>
      </c>
      <c r="O251" s="82"/>
      <c r="P251" s="82"/>
    </row>
    <row r="252" spans="1:16" x14ac:dyDescent="0.25">
      <c r="A252" s="60"/>
      <c r="B252" s="162"/>
      <c r="C252" s="162"/>
      <c r="D252" s="162"/>
      <c r="E252" s="162"/>
      <c r="F252" s="162"/>
      <c r="G252" s="294">
        <v>0</v>
      </c>
      <c r="H252" s="64"/>
      <c r="I252" s="631">
        <v>0</v>
      </c>
      <c r="J252" s="64"/>
      <c r="K252" s="64"/>
      <c r="L252" s="64"/>
      <c r="M252" s="559">
        <v>0</v>
      </c>
      <c r="N252" s="565">
        <f t="shared" si="0"/>
        <v>0</v>
      </c>
      <c r="O252" s="82"/>
      <c r="P252" s="82"/>
    </row>
    <row r="253" spans="1:16" x14ac:dyDescent="0.25">
      <c r="A253" s="60"/>
      <c r="B253" s="162"/>
      <c r="C253" s="162"/>
      <c r="D253" s="162"/>
      <c r="E253" s="162"/>
      <c r="F253" s="162"/>
      <c r="G253" s="294">
        <v>0</v>
      </c>
      <c r="H253" s="64"/>
      <c r="I253" s="631">
        <v>0</v>
      </c>
      <c r="J253" s="64"/>
      <c r="K253" s="64"/>
      <c r="L253" s="64"/>
      <c r="M253" s="559">
        <v>0</v>
      </c>
      <c r="N253" s="565">
        <f t="shared" si="0"/>
        <v>0</v>
      </c>
      <c r="O253" s="82"/>
      <c r="P253" s="82"/>
    </row>
    <row r="254" spans="1:16" x14ac:dyDescent="0.25">
      <c r="A254" s="60"/>
      <c r="B254" s="162"/>
      <c r="C254" s="162"/>
      <c r="D254" s="162"/>
      <c r="E254" s="162"/>
      <c r="F254" s="162"/>
      <c r="G254" s="294">
        <v>0</v>
      </c>
      <c r="H254" s="64"/>
      <c r="I254" s="631">
        <v>0</v>
      </c>
      <c r="J254" s="64"/>
      <c r="K254" s="64"/>
      <c r="L254" s="64"/>
      <c r="M254" s="559">
        <v>0</v>
      </c>
      <c r="N254" s="565">
        <f t="shared" si="0"/>
        <v>0</v>
      </c>
      <c r="O254" s="82"/>
      <c r="P254" s="82"/>
    </row>
    <row r="255" spans="1:16" x14ac:dyDescent="0.25">
      <c r="A255" s="60"/>
      <c r="B255" s="162"/>
      <c r="C255" s="162"/>
      <c r="D255" s="162"/>
      <c r="E255" s="162"/>
      <c r="F255" s="162"/>
      <c r="G255" s="294">
        <v>0</v>
      </c>
      <c r="H255" s="64"/>
      <c r="I255" s="631">
        <v>0</v>
      </c>
      <c r="J255" s="64"/>
      <c r="K255" s="64"/>
      <c r="L255" s="64"/>
      <c r="M255" s="559">
        <v>0</v>
      </c>
      <c r="N255" s="565">
        <f t="shared" si="0"/>
        <v>0</v>
      </c>
      <c r="O255" s="82"/>
      <c r="P255" s="82"/>
    </row>
    <row r="256" spans="1:16" x14ac:dyDescent="0.25">
      <c r="A256" s="60"/>
      <c r="B256" s="162"/>
      <c r="C256" s="162"/>
      <c r="D256" s="162"/>
      <c r="E256" s="162"/>
      <c r="F256" s="162"/>
      <c r="G256" s="294">
        <v>0</v>
      </c>
      <c r="H256" s="64"/>
      <c r="I256" s="631">
        <v>0</v>
      </c>
      <c r="J256" s="64"/>
      <c r="K256" s="64"/>
      <c r="L256" s="64"/>
      <c r="M256" s="559">
        <v>0</v>
      </c>
      <c r="N256" s="565">
        <f t="shared" si="0"/>
        <v>0</v>
      </c>
      <c r="O256" s="82"/>
      <c r="P256" s="82"/>
    </row>
    <row r="257" spans="1:16" x14ac:dyDescent="0.25">
      <c r="A257" s="60"/>
      <c r="B257" s="162"/>
      <c r="C257" s="162"/>
      <c r="D257" s="162"/>
      <c r="E257" s="162"/>
      <c r="F257" s="162"/>
      <c r="G257" s="294">
        <v>0</v>
      </c>
      <c r="H257" s="64"/>
      <c r="I257" s="631">
        <v>0</v>
      </c>
      <c r="J257" s="64"/>
      <c r="K257" s="64"/>
      <c r="L257" s="64"/>
      <c r="M257" s="559">
        <v>0</v>
      </c>
      <c r="N257" s="565">
        <f t="shared" ref="N257:N320" si="1">G257*M257</f>
        <v>0</v>
      </c>
      <c r="O257" s="82"/>
      <c r="P257" s="82"/>
    </row>
    <row r="258" spans="1:16" x14ac:dyDescent="0.25">
      <c r="A258" s="60"/>
      <c r="B258" s="162"/>
      <c r="C258" s="162"/>
      <c r="D258" s="162"/>
      <c r="E258" s="162"/>
      <c r="F258" s="162"/>
      <c r="G258" s="294">
        <v>0</v>
      </c>
      <c r="H258" s="64"/>
      <c r="I258" s="631">
        <v>0</v>
      </c>
      <c r="J258" s="64"/>
      <c r="K258" s="64"/>
      <c r="L258" s="64"/>
      <c r="M258" s="559">
        <v>0</v>
      </c>
      <c r="N258" s="565">
        <f t="shared" si="1"/>
        <v>0</v>
      </c>
      <c r="O258" s="82"/>
      <c r="P258" s="82"/>
    </row>
    <row r="259" spans="1:16" x14ac:dyDescent="0.25">
      <c r="A259" s="60"/>
      <c r="B259" s="162"/>
      <c r="C259" s="162"/>
      <c r="D259" s="162"/>
      <c r="E259" s="162"/>
      <c r="F259" s="162"/>
      <c r="G259" s="294">
        <v>0</v>
      </c>
      <c r="H259" s="64"/>
      <c r="I259" s="631">
        <v>0</v>
      </c>
      <c r="J259" s="64"/>
      <c r="K259" s="64"/>
      <c r="L259" s="64"/>
      <c r="M259" s="559">
        <v>0</v>
      </c>
      <c r="N259" s="565">
        <f t="shared" si="1"/>
        <v>0</v>
      </c>
      <c r="O259" s="82"/>
      <c r="P259" s="82"/>
    </row>
    <row r="260" spans="1:16" x14ac:dyDescent="0.25">
      <c r="A260" s="60"/>
      <c r="B260" s="162"/>
      <c r="C260" s="162"/>
      <c r="D260" s="162"/>
      <c r="E260" s="162"/>
      <c r="F260" s="162"/>
      <c r="G260" s="294">
        <v>0</v>
      </c>
      <c r="H260" s="64"/>
      <c r="I260" s="631">
        <v>0</v>
      </c>
      <c r="J260" s="64"/>
      <c r="K260" s="64"/>
      <c r="L260" s="64"/>
      <c r="M260" s="559">
        <v>0</v>
      </c>
      <c r="N260" s="565">
        <f t="shared" si="1"/>
        <v>0</v>
      </c>
      <c r="O260" s="82"/>
      <c r="P260" s="82"/>
    </row>
    <row r="261" spans="1:16" x14ac:dyDescent="0.25">
      <c r="A261" s="60"/>
      <c r="B261" s="162"/>
      <c r="C261" s="162"/>
      <c r="D261" s="162"/>
      <c r="E261" s="162"/>
      <c r="F261" s="162"/>
      <c r="G261" s="294">
        <v>0</v>
      </c>
      <c r="H261" s="64"/>
      <c r="I261" s="631">
        <v>0</v>
      </c>
      <c r="J261" s="64"/>
      <c r="K261" s="64"/>
      <c r="L261" s="64"/>
      <c r="M261" s="559">
        <v>0</v>
      </c>
      <c r="N261" s="565">
        <f t="shared" si="1"/>
        <v>0</v>
      </c>
      <c r="O261" s="82"/>
      <c r="P261" s="82"/>
    </row>
    <row r="262" spans="1:16" x14ac:dyDescent="0.25">
      <c r="A262" s="60"/>
      <c r="B262" s="162"/>
      <c r="C262" s="162"/>
      <c r="D262" s="162"/>
      <c r="E262" s="162"/>
      <c r="F262" s="162"/>
      <c r="G262" s="294">
        <v>0</v>
      </c>
      <c r="H262" s="64"/>
      <c r="I262" s="631">
        <v>0</v>
      </c>
      <c r="J262" s="64"/>
      <c r="K262" s="64"/>
      <c r="L262" s="64"/>
      <c r="M262" s="559">
        <v>0</v>
      </c>
      <c r="N262" s="565">
        <f t="shared" si="1"/>
        <v>0</v>
      </c>
      <c r="O262" s="82"/>
      <c r="P262" s="82"/>
    </row>
    <row r="263" spans="1:16" x14ac:dyDescent="0.25">
      <c r="A263" s="60"/>
      <c r="B263" s="162"/>
      <c r="C263" s="162"/>
      <c r="D263" s="162"/>
      <c r="E263" s="162"/>
      <c r="F263" s="162"/>
      <c r="G263" s="294">
        <v>0</v>
      </c>
      <c r="H263" s="64"/>
      <c r="I263" s="631">
        <v>0</v>
      </c>
      <c r="J263" s="64"/>
      <c r="K263" s="64"/>
      <c r="L263" s="64"/>
      <c r="M263" s="559">
        <v>0</v>
      </c>
      <c r="N263" s="565">
        <f t="shared" si="1"/>
        <v>0</v>
      </c>
      <c r="O263" s="82"/>
      <c r="P263" s="82"/>
    </row>
    <row r="264" spans="1:16" x14ac:dyDescent="0.25">
      <c r="A264" s="60"/>
      <c r="B264" s="162"/>
      <c r="C264" s="162"/>
      <c r="D264" s="162"/>
      <c r="E264" s="162"/>
      <c r="F264" s="162"/>
      <c r="G264" s="294">
        <v>0</v>
      </c>
      <c r="H264" s="64"/>
      <c r="I264" s="631">
        <v>0</v>
      </c>
      <c r="J264" s="64"/>
      <c r="K264" s="64"/>
      <c r="L264" s="64"/>
      <c r="M264" s="559">
        <v>0</v>
      </c>
      <c r="N264" s="565">
        <f t="shared" si="1"/>
        <v>0</v>
      </c>
      <c r="O264" s="82"/>
      <c r="P264" s="82"/>
    </row>
    <row r="265" spans="1:16" x14ac:dyDescent="0.25">
      <c r="A265" s="60"/>
      <c r="B265" s="162"/>
      <c r="C265" s="162"/>
      <c r="D265" s="162"/>
      <c r="E265" s="162"/>
      <c r="F265" s="162"/>
      <c r="G265" s="294">
        <v>0</v>
      </c>
      <c r="H265" s="64"/>
      <c r="I265" s="631">
        <v>0</v>
      </c>
      <c r="J265" s="64"/>
      <c r="K265" s="64"/>
      <c r="L265" s="64"/>
      <c r="M265" s="559">
        <v>0</v>
      </c>
      <c r="N265" s="565">
        <f t="shared" si="1"/>
        <v>0</v>
      </c>
      <c r="O265" s="82"/>
      <c r="P265" s="82"/>
    </row>
    <row r="266" spans="1:16" x14ac:dyDescent="0.25">
      <c r="A266" s="60"/>
      <c r="B266" s="162"/>
      <c r="C266" s="162"/>
      <c r="D266" s="162"/>
      <c r="E266" s="162"/>
      <c r="F266" s="162"/>
      <c r="G266" s="294">
        <v>0</v>
      </c>
      <c r="H266" s="64"/>
      <c r="I266" s="631">
        <v>0</v>
      </c>
      <c r="J266" s="64"/>
      <c r="K266" s="64"/>
      <c r="L266" s="64"/>
      <c r="M266" s="559">
        <v>0</v>
      </c>
      <c r="N266" s="565">
        <f t="shared" si="1"/>
        <v>0</v>
      </c>
      <c r="O266" s="82"/>
      <c r="P266" s="82"/>
    </row>
    <row r="267" spans="1:16" x14ac:dyDescent="0.25">
      <c r="A267" s="60"/>
      <c r="B267" s="162"/>
      <c r="C267" s="162"/>
      <c r="D267" s="162"/>
      <c r="E267" s="162"/>
      <c r="F267" s="162"/>
      <c r="G267" s="294">
        <v>0</v>
      </c>
      <c r="H267" s="64"/>
      <c r="I267" s="631">
        <v>0</v>
      </c>
      <c r="J267" s="64"/>
      <c r="K267" s="64"/>
      <c r="L267" s="64"/>
      <c r="M267" s="559">
        <v>0</v>
      </c>
      <c r="N267" s="565">
        <f t="shared" si="1"/>
        <v>0</v>
      </c>
      <c r="O267" s="82"/>
      <c r="P267" s="82"/>
    </row>
    <row r="268" spans="1:16" x14ac:dyDescent="0.25">
      <c r="A268" s="60"/>
      <c r="B268" s="162"/>
      <c r="C268" s="162"/>
      <c r="D268" s="162"/>
      <c r="E268" s="162"/>
      <c r="F268" s="162"/>
      <c r="G268" s="294">
        <v>0</v>
      </c>
      <c r="H268" s="64"/>
      <c r="I268" s="631">
        <v>0</v>
      </c>
      <c r="J268" s="64"/>
      <c r="K268" s="64"/>
      <c r="L268" s="64"/>
      <c r="M268" s="559">
        <v>0</v>
      </c>
      <c r="N268" s="565">
        <f t="shared" si="1"/>
        <v>0</v>
      </c>
      <c r="O268" s="82"/>
      <c r="P268" s="82"/>
    </row>
    <row r="269" spans="1:16" x14ac:dyDescent="0.25">
      <c r="A269" s="60"/>
      <c r="B269" s="162"/>
      <c r="C269" s="162"/>
      <c r="D269" s="162"/>
      <c r="E269" s="162"/>
      <c r="F269" s="162"/>
      <c r="G269" s="294">
        <v>0</v>
      </c>
      <c r="H269" s="64"/>
      <c r="I269" s="631">
        <v>0</v>
      </c>
      <c r="J269" s="64"/>
      <c r="K269" s="64"/>
      <c r="L269" s="64"/>
      <c r="M269" s="559">
        <v>0</v>
      </c>
      <c r="N269" s="565">
        <f t="shared" si="1"/>
        <v>0</v>
      </c>
      <c r="O269" s="82"/>
      <c r="P269" s="82"/>
    </row>
    <row r="270" spans="1:16" x14ac:dyDescent="0.25">
      <c r="A270" s="60"/>
      <c r="B270" s="162"/>
      <c r="C270" s="162"/>
      <c r="D270" s="162"/>
      <c r="E270" s="162"/>
      <c r="F270" s="162"/>
      <c r="G270" s="294">
        <v>0</v>
      </c>
      <c r="H270" s="64"/>
      <c r="I270" s="631">
        <v>0</v>
      </c>
      <c r="J270" s="64"/>
      <c r="K270" s="64"/>
      <c r="L270" s="64"/>
      <c r="M270" s="559">
        <v>0</v>
      </c>
      <c r="N270" s="565">
        <f t="shared" si="1"/>
        <v>0</v>
      </c>
      <c r="O270" s="82"/>
      <c r="P270" s="82"/>
    </row>
    <row r="271" spans="1:16" x14ac:dyDescent="0.25">
      <c r="A271" s="60"/>
      <c r="B271" s="162"/>
      <c r="C271" s="162"/>
      <c r="D271" s="162"/>
      <c r="E271" s="162"/>
      <c r="F271" s="162"/>
      <c r="G271" s="294">
        <v>0</v>
      </c>
      <c r="H271" s="64"/>
      <c r="I271" s="631">
        <v>0</v>
      </c>
      <c r="J271" s="64"/>
      <c r="K271" s="64"/>
      <c r="L271" s="64"/>
      <c r="M271" s="559">
        <v>0</v>
      </c>
      <c r="N271" s="565">
        <f t="shared" si="1"/>
        <v>0</v>
      </c>
      <c r="O271" s="82"/>
      <c r="P271" s="82"/>
    </row>
    <row r="272" spans="1:16" x14ac:dyDescent="0.25">
      <c r="A272" s="60"/>
      <c r="B272" s="162"/>
      <c r="C272" s="162"/>
      <c r="D272" s="162"/>
      <c r="E272" s="162"/>
      <c r="F272" s="162"/>
      <c r="G272" s="294">
        <v>0</v>
      </c>
      <c r="H272" s="64"/>
      <c r="I272" s="631">
        <v>0</v>
      </c>
      <c r="J272" s="64"/>
      <c r="K272" s="64"/>
      <c r="L272" s="64"/>
      <c r="M272" s="559">
        <v>0</v>
      </c>
      <c r="N272" s="565">
        <f t="shared" si="1"/>
        <v>0</v>
      </c>
      <c r="O272" s="82"/>
      <c r="P272" s="82"/>
    </row>
    <row r="273" spans="1:16" x14ac:dyDescent="0.25">
      <c r="A273" s="60"/>
      <c r="B273" s="162"/>
      <c r="C273" s="162"/>
      <c r="D273" s="162"/>
      <c r="E273" s="162"/>
      <c r="F273" s="162"/>
      <c r="G273" s="294">
        <v>0</v>
      </c>
      <c r="H273" s="64"/>
      <c r="I273" s="631">
        <v>0</v>
      </c>
      <c r="J273" s="64"/>
      <c r="K273" s="64"/>
      <c r="L273" s="64"/>
      <c r="M273" s="559">
        <v>0</v>
      </c>
      <c r="N273" s="565">
        <f t="shared" si="1"/>
        <v>0</v>
      </c>
      <c r="O273" s="82"/>
      <c r="P273" s="82"/>
    </row>
    <row r="274" spans="1:16" x14ac:dyDescent="0.25">
      <c r="A274" s="60"/>
      <c r="B274" s="162"/>
      <c r="C274" s="162"/>
      <c r="D274" s="162"/>
      <c r="E274" s="162"/>
      <c r="F274" s="162"/>
      <c r="G274" s="294">
        <v>0</v>
      </c>
      <c r="H274" s="64"/>
      <c r="I274" s="631">
        <v>0</v>
      </c>
      <c r="J274" s="64"/>
      <c r="K274" s="64"/>
      <c r="L274" s="64"/>
      <c r="M274" s="559">
        <v>0</v>
      </c>
      <c r="N274" s="565">
        <f t="shared" si="1"/>
        <v>0</v>
      </c>
      <c r="O274" s="82"/>
      <c r="P274" s="82"/>
    </row>
    <row r="275" spans="1:16" x14ac:dyDescent="0.25">
      <c r="A275" s="60"/>
      <c r="B275" s="162"/>
      <c r="C275" s="162"/>
      <c r="D275" s="162"/>
      <c r="E275" s="162"/>
      <c r="F275" s="162"/>
      <c r="G275" s="294">
        <v>0</v>
      </c>
      <c r="H275" s="64"/>
      <c r="I275" s="631">
        <v>0</v>
      </c>
      <c r="J275" s="64"/>
      <c r="K275" s="64"/>
      <c r="L275" s="64"/>
      <c r="M275" s="559">
        <v>0</v>
      </c>
      <c r="N275" s="565">
        <f t="shared" si="1"/>
        <v>0</v>
      </c>
      <c r="O275" s="82"/>
      <c r="P275" s="82"/>
    </row>
    <row r="276" spans="1:16" x14ac:dyDescent="0.25">
      <c r="A276" s="60"/>
      <c r="B276" s="162"/>
      <c r="C276" s="162"/>
      <c r="D276" s="162"/>
      <c r="E276" s="162"/>
      <c r="F276" s="162"/>
      <c r="G276" s="294">
        <v>0</v>
      </c>
      <c r="H276" s="64"/>
      <c r="I276" s="631">
        <v>0</v>
      </c>
      <c r="J276" s="64"/>
      <c r="K276" s="64"/>
      <c r="L276" s="64"/>
      <c r="M276" s="559">
        <v>0</v>
      </c>
      <c r="N276" s="565">
        <f t="shared" si="1"/>
        <v>0</v>
      </c>
      <c r="O276" s="82"/>
      <c r="P276" s="82"/>
    </row>
    <row r="277" spans="1:16" x14ac:dyDescent="0.25">
      <c r="A277" s="60"/>
      <c r="B277" s="162"/>
      <c r="C277" s="162"/>
      <c r="D277" s="162"/>
      <c r="E277" s="162"/>
      <c r="F277" s="162"/>
      <c r="G277" s="294">
        <v>0</v>
      </c>
      <c r="H277" s="64"/>
      <c r="I277" s="631">
        <v>0</v>
      </c>
      <c r="J277" s="64"/>
      <c r="K277" s="64"/>
      <c r="L277" s="64"/>
      <c r="M277" s="559">
        <v>0</v>
      </c>
      <c r="N277" s="565">
        <f t="shared" si="1"/>
        <v>0</v>
      </c>
      <c r="O277" s="82"/>
      <c r="P277" s="82"/>
    </row>
    <row r="278" spans="1:16" x14ac:dyDescent="0.25">
      <c r="A278" s="60"/>
      <c r="B278" s="162"/>
      <c r="C278" s="162"/>
      <c r="D278" s="162"/>
      <c r="E278" s="162"/>
      <c r="F278" s="162"/>
      <c r="G278" s="294">
        <v>0</v>
      </c>
      <c r="H278" s="64"/>
      <c r="I278" s="631">
        <v>0</v>
      </c>
      <c r="J278" s="64"/>
      <c r="K278" s="64"/>
      <c r="L278" s="64"/>
      <c r="M278" s="559">
        <v>0</v>
      </c>
      <c r="N278" s="565">
        <f t="shared" si="1"/>
        <v>0</v>
      </c>
      <c r="O278" s="82"/>
      <c r="P278" s="82"/>
    </row>
    <row r="279" spans="1:16" x14ac:dyDescent="0.25">
      <c r="A279" s="60"/>
      <c r="B279" s="162"/>
      <c r="C279" s="162"/>
      <c r="D279" s="162"/>
      <c r="E279" s="162"/>
      <c r="F279" s="162"/>
      <c r="G279" s="294">
        <v>0</v>
      </c>
      <c r="H279" s="64"/>
      <c r="I279" s="631">
        <v>0</v>
      </c>
      <c r="J279" s="64"/>
      <c r="K279" s="64"/>
      <c r="L279" s="64"/>
      <c r="M279" s="559">
        <v>0</v>
      </c>
      <c r="N279" s="565">
        <f t="shared" si="1"/>
        <v>0</v>
      </c>
      <c r="O279" s="82"/>
      <c r="P279" s="82"/>
    </row>
    <row r="280" spans="1:16" x14ac:dyDescent="0.25">
      <c r="A280" s="60"/>
      <c r="B280" s="162"/>
      <c r="C280" s="162"/>
      <c r="D280" s="162"/>
      <c r="E280" s="162"/>
      <c r="F280" s="162"/>
      <c r="G280" s="294">
        <v>0</v>
      </c>
      <c r="H280" s="64"/>
      <c r="I280" s="631">
        <v>0</v>
      </c>
      <c r="J280" s="64"/>
      <c r="K280" s="64"/>
      <c r="L280" s="64"/>
      <c r="M280" s="559">
        <v>0</v>
      </c>
      <c r="N280" s="565">
        <f t="shared" si="1"/>
        <v>0</v>
      </c>
      <c r="O280" s="82"/>
      <c r="P280" s="82"/>
    </row>
    <row r="281" spans="1:16" x14ac:dyDescent="0.25">
      <c r="A281" s="60"/>
      <c r="B281" s="162"/>
      <c r="C281" s="162"/>
      <c r="D281" s="162"/>
      <c r="E281" s="162"/>
      <c r="F281" s="162"/>
      <c r="G281" s="294">
        <v>0</v>
      </c>
      <c r="H281" s="64"/>
      <c r="I281" s="631">
        <v>0</v>
      </c>
      <c r="J281" s="64"/>
      <c r="K281" s="64"/>
      <c r="L281" s="64"/>
      <c r="M281" s="559">
        <v>0</v>
      </c>
      <c r="N281" s="565">
        <f t="shared" si="1"/>
        <v>0</v>
      </c>
      <c r="O281" s="82"/>
      <c r="P281" s="82"/>
    </row>
    <row r="282" spans="1:16" x14ac:dyDescent="0.25">
      <c r="A282" s="60"/>
      <c r="B282" s="162"/>
      <c r="C282" s="162"/>
      <c r="D282" s="162"/>
      <c r="E282" s="162"/>
      <c r="F282" s="162"/>
      <c r="G282" s="294">
        <v>0</v>
      </c>
      <c r="H282" s="64"/>
      <c r="I282" s="631">
        <v>0</v>
      </c>
      <c r="J282" s="64"/>
      <c r="K282" s="64"/>
      <c r="L282" s="64"/>
      <c r="M282" s="559">
        <v>0</v>
      </c>
      <c r="N282" s="565">
        <f t="shared" si="1"/>
        <v>0</v>
      </c>
      <c r="O282" s="82"/>
      <c r="P282" s="82"/>
    </row>
    <row r="283" spans="1:16" x14ac:dyDescent="0.25">
      <c r="A283" s="60"/>
      <c r="B283" s="162"/>
      <c r="C283" s="162"/>
      <c r="D283" s="162"/>
      <c r="E283" s="162"/>
      <c r="F283" s="162"/>
      <c r="G283" s="294">
        <v>0</v>
      </c>
      <c r="H283" s="64"/>
      <c r="I283" s="631">
        <v>0</v>
      </c>
      <c r="J283" s="64"/>
      <c r="K283" s="64"/>
      <c r="L283" s="64"/>
      <c r="M283" s="559">
        <v>0</v>
      </c>
      <c r="N283" s="565">
        <f t="shared" si="1"/>
        <v>0</v>
      </c>
      <c r="O283" s="82"/>
      <c r="P283" s="82"/>
    </row>
    <row r="284" spans="1:16" x14ac:dyDescent="0.25">
      <c r="A284" s="60"/>
      <c r="B284" s="162"/>
      <c r="C284" s="162"/>
      <c r="D284" s="162"/>
      <c r="E284" s="162"/>
      <c r="F284" s="162"/>
      <c r="G284" s="294">
        <v>0</v>
      </c>
      <c r="H284" s="64"/>
      <c r="I284" s="631">
        <v>0</v>
      </c>
      <c r="J284" s="64"/>
      <c r="K284" s="64"/>
      <c r="L284" s="64"/>
      <c r="M284" s="559">
        <v>0</v>
      </c>
      <c r="N284" s="565">
        <f t="shared" si="1"/>
        <v>0</v>
      </c>
      <c r="O284" s="82"/>
      <c r="P284" s="82"/>
    </row>
    <row r="285" spans="1:16" x14ac:dyDescent="0.25">
      <c r="A285" s="60"/>
      <c r="B285" s="162"/>
      <c r="C285" s="162"/>
      <c r="D285" s="162"/>
      <c r="E285" s="162"/>
      <c r="F285" s="162"/>
      <c r="G285" s="294">
        <v>0</v>
      </c>
      <c r="H285" s="64"/>
      <c r="I285" s="631">
        <v>0</v>
      </c>
      <c r="J285" s="64"/>
      <c r="K285" s="64"/>
      <c r="L285" s="64"/>
      <c r="M285" s="559">
        <v>0</v>
      </c>
      <c r="N285" s="565">
        <f t="shared" si="1"/>
        <v>0</v>
      </c>
      <c r="O285" s="82"/>
      <c r="P285" s="82"/>
    </row>
    <row r="286" spans="1:16" x14ac:dyDescent="0.25">
      <c r="A286" s="60"/>
      <c r="B286" s="162"/>
      <c r="C286" s="162"/>
      <c r="D286" s="162"/>
      <c r="E286" s="162"/>
      <c r="F286" s="162"/>
      <c r="G286" s="294">
        <v>0</v>
      </c>
      <c r="H286" s="64"/>
      <c r="I286" s="631">
        <v>0</v>
      </c>
      <c r="J286" s="64"/>
      <c r="K286" s="64"/>
      <c r="L286" s="64"/>
      <c r="M286" s="559">
        <v>0</v>
      </c>
      <c r="N286" s="565">
        <f t="shared" si="1"/>
        <v>0</v>
      </c>
      <c r="O286" s="82"/>
      <c r="P286" s="82"/>
    </row>
    <row r="287" spans="1:16" x14ac:dyDescent="0.25">
      <c r="A287" s="60"/>
      <c r="B287" s="162"/>
      <c r="C287" s="162"/>
      <c r="D287" s="162"/>
      <c r="E287" s="162"/>
      <c r="F287" s="162"/>
      <c r="G287" s="294">
        <v>0</v>
      </c>
      <c r="H287" s="64"/>
      <c r="I287" s="631">
        <v>0</v>
      </c>
      <c r="J287" s="64"/>
      <c r="K287" s="64"/>
      <c r="L287" s="64"/>
      <c r="M287" s="559">
        <v>0</v>
      </c>
      <c r="N287" s="565">
        <f t="shared" si="1"/>
        <v>0</v>
      </c>
      <c r="O287" s="82"/>
      <c r="P287" s="82"/>
    </row>
    <row r="288" spans="1:16" x14ac:dyDescent="0.25">
      <c r="A288" s="60"/>
      <c r="B288" s="162"/>
      <c r="C288" s="162"/>
      <c r="D288" s="162"/>
      <c r="E288" s="162"/>
      <c r="F288" s="162"/>
      <c r="G288" s="294">
        <v>0</v>
      </c>
      <c r="H288" s="64"/>
      <c r="I288" s="631">
        <v>0</v>
      </c>
      <c r="J288" s="64"/>
      <c r="K288" s="64"/>
      <c r="L288" s="64"/>
      <c r="M288" s="559">
        <v>0</v>
      </c>
      <c r="N288" s="565">
        <f t="shared" si="1"/>
        <v>0</v>
      </c>
      <c r="O288" s="82"/>
      <c r="P288" s="82"/>
    </row>
    <row r="289" spans="1:16" x14ac:dyDescent="0.25">
      <c r="A289" s="60"/>
      <c r="B289" s="162"/>
      <c r="C289" s="162"/>
      <c r="D289" s="162"/>
      <c r="E289" s="162"/>
      <c r="F289" s="162"/>
      <c r="G289" s="294">
        <v>0</v>
      </c>
      <c r="H289" s="64"/>
      <c r="I289" s="631">
        <v>0</v>
      </c>
      <c r="J289" s="64"/>
      <c r="K289" s="64"/>
      <c r="L289" s="64"/>
      <c r="M289" s="559">
        <v>0</v>
      </c>
      <c r="N289" s="565">
        <f t="shared" si="1"/>
        <v>0</v>
      </c>
      <c r="O289" s="82"/>
      <c r="P289" s="82"/>
    </row>
    <row r="290" spans="1:16" x14ac:dyDescent="0.25">
      <c r="A290" s="60"/>
      <c r="B290" s="162"/>
      <c r="C290" s="162"/>
      <c r="D290" s="162"/>
      <c r="E290" s="162"/>
      <c r="F290" s="162"/>
      <c r="G290" s="294">
        <v>0</v>
      </c>
      <c r="H290" s="64"/>
      <c r="I290" s="631">
        <v>0</v>
      </c>
      <c r="J290" s="64"/>
      <c r="K290" s="64"/>
      <c r="L290" s="64"/>
      <c r="M290" s="559">
        <v>0</v>
      </c>
      <c r="N290" s="565">
        <f t="shared" si="1"/>
        <v>0</v>
      </c>
      <c r="O290" s="82"/>
      <c r="P290" s="82"/>
    </row>
    <row r="291" spans="1:16" x14ac:dyDescent="0.25">
      <c r="A291" s="60"/>
      <c r="B291" s="162"/>
      <c r="C291" s="162"/>
      <c r="D291" s="162"/>
      <c r="E291" s="162"/>
      <c r="F291" s="162"/>
      <c r="G291" s="294">
        <v>0</v>
      </c>
      <c r="H291" s="64"/>
      <c r="I291" s="631">
        <v>0</v>
      </c>
      <c r="J291" s="64"/>
      <c r="K291" s="64"/>
      <c r="L291" s="64"/>
      <c r="M291" s="559">
        <v>0</v>
      </c>
      <c r="N291" s="565">
        <f t="shared" si="1"/>
        <v>0</v>
      </c>
      <c r="O291" s="82"/>
      <c r="P291" s="82"/>
    </row>
    <row r="292" spans="1:16" x14ac:dyDescent="0.25">
      <c r="A292" s="60"/>
      <c r="B292" s="162"/>
      <c r="C292" s="162"/>
      <c r="D292" s="162"/>
      <c r="E292" s="162"/>
      <c r="F292" s="162"/>
      <c r="G292" s="294">
        <v>0</v>
      </c>
      <c r="H292" s="64"/>
      <c r="I292" s="631">
        <v>0</v>
      </c>
      <c r="J292" s="64"/>
      <c r="K292" s="64"/>
      <c r="L292" s="64"/>
      <c r="M292" s="559">
        <v>0</v>
      </c>
      <c r="N292" s="565">
        <f t="shared" si="1"/>
        <v>0</v>
      </c>
      <c r="O292" s="82"/>
      <c r="P292" s="82"/>
    </row>
    <row r="293" spans="1:16" x14ac:dyDescent="0.25">
      <c r="A293" s="60"/>
      <c r="B293" s="162"/>
      <c r="C293" s="162"/>
      <c r="D293" s="162"/>
      <c r="E293" s="162"/>
      <c r="F293" s="162"/>
      <c r="G293" s="294">
        <v>0</v>
      </c>
      <c r="H293" s="64"/>
      <c r="I293" s="631">
        <v>0</v>
      </c>
      <c r="J293" s="64"/>
      <c r="K293" s="64"/>
      <c r="L293" s="64"/>
      <c r="M293" s="559">
        <v>0</v>
      </c>
      <c r="N293" s="565">
        <f t="shared" si="1"/>
        <v>0</v>
      </c>
      <c r="O293" s="82"/>
      <c r="P293" s="82"/>
    </row>
    <row r="294" spans="1:16" x14ac:dyDescent="0.25">
      <c r="A294" s="60"/>
      <c r="B294" s="162"/>
      <c r="C294" s="162"/>
      <c r="D294" s="162"/>
      <c r="E294" s="162"/>
      <c r="F294" s="162"/>
      <c r="G294" s="294">
        <v>0</v>
      </c>
      <c r="H294" s="64"/>
      <c r="I294" s="631">
        <v>0</v>
      </c>
      <c r="J294" s="64"/>
      <c r="K294" s="64"/>
      <c r="L294" s="64"/>
      <c r="M294" s="559">
        <v>0</v>
      </c>
      <c r="N294" s="565">
        <f t="shared" si="1"/>
        <v>0</v>
      </c>
      <c r="O294" s="82"/>
      <c r="P294" s="82"/>
    </row>
    <row r="295" spans="1:16" x14ac:dyDescent="0.25">
      <c r="A295" s="60"/>
      <c r="B295" s="162"/>
      <c r="C295" s="162"/>
      <c r="D295" s="162"/>
      <c r="E295" s="162"/>
      <c r="F295" s="162"/>
      <c r="G295" s="294">
        <v>0</v>
      </c>
      <c r="H295" s="64"/>
      <c r="I295" s="631">
        <v>0</v>
      </c>
      <c r="J295" s="64"/>
      <c r="K295" s="64"/>
      <c r="L295" s="64"/>
      <c r="M295" s="559">
        <v>0</v>
      </c>
      <c r="N295" s="565">
        <f t="shared" si="1"/>
        <v>0</v>
      </c>
      <c r="O295" s="82"/>
      <c r="P295" s="82"/>
    </row>
    <row r="296" spans="1:16" x14ac:dyDescent="0.25">
      <c r="A296" s="60"/>
      <c r="B296" s="162"/>
      <c r="C296" s="162"/>
      <c r="D296" s="162"/>
      <c r="E296" s="162"/>
      <c r="F296" s="162"/>
      <c r="G296" s="294">
        <v>0</v>
      </c>
      <c r="H296" s="64"/>
      <c r="I296" s="631">
        <v>0</v>
      </c>
      <c r="J296" s="64"/>
      <c r="K296" s="64"/>
      <c r="L296" s="64"/>
      <c r="M296" s="559">
        <v>0</v>
      </c>
      <c r="N296" s="565">
        <f t="shared" si="1"/>
        <v>0</v>
      </c>
      <c r="O296" s="82"/>
      <c r="P296" s="82"/>
    </row>
    <row r="297" spans="1:16" x14ac:dyDescent="0.25">
      <c r="A297" s="60"/>
      <c r="B297" s="162"/>
      <c r="C297" s="162"/>
      <c r="D297" s="162"/>
      <c r="E297" s="162"/>
      <c r="F297" s="162"/>
      <c r="G297" s="294">
        <v>0</v>
      </c>
      <c r="H297" s="64"/>
      <c r="I297" s="631">
        <v>0</v>
      </c>
      <c r="J297" s="64"/>
      <c r="K297" s="64"/>
      <c r="L297" s="64"/>
      <c r="M297" s="559">
        <v>0</v>
      </c>
      <c r="N297" s="565">
        <f t="shared" si="1"/>
        <v>0</v>
      </c>
      <c r="O297" s="82"/>
      <c r="P297" s="82"/>
    </row>
    <row r="298" spans="1:16" x14ac:dyDescent="0.25">
      <c r="A298" s="60"/>
      <c r="B298" s="162"/>
      <c r="C298" s="162"/>
      <c r="D298" s="162"/>
      <c r="E298" s="162"/>
      <c r="F298" s="162"/>
      <c r="G298" s="294">
        <v>0</v>
      </c>
      <c r="H298" s="64"/>
      <c r="I298" s="631">
        <v>0</v>
      </c>
      <c r="J298" s="64"/>
      <c r="K298" s="64"/>
      <c r="L298" s="64"/>
      <c r="M298" s="559">
        <v>0</v>
      </c>
      <c r="N298" s="565">
        <f t="shared" si="1"/>
        <v>0</v>
      </c>
      <c r="O298" s="82"/>
      <c r="P298" s="82"/>
    </row>
    <row r="299" spans="1:16" x14ac:dyDescent="0.25">
      <c r="A299" s="60"/>
      <c r="B299" s="162"/>
      <c r="C299" s="162"/>
      <c r="D299" s="162"/>
      <c r="E299" s="162"/>
      <c r="F299" s="162"/>
      <c r="G299" s="294">
        <v>0</v>
      </c>
      <c r="H299" s="64"/>
      <c r="I299" s="631">
        <v>0</v>
      </c>
      <c r="J299" s="64"/>
      <c r="K299" s="64"/>
      <c r="L299" s="64"/>
      <c r="M299" s="559">
        <v>0</v>
      </c>
      <c r="N299" s="565">
        <f t="shared" si="1"/>
        <v>0</v>
      </c>
      <c r="O299" s="82"/>
      <c r="P299" s="82"/>
    </row>
    <row r="300" spans="1:16" x14ac:dyDescent="0.25">
      <c r="A300" s="60"/>
      <c r="B300" s="162"/>
      <c r="C300" s="162"/>
      <c r="D300" s="162"/>
      <c r="E300" s="162"/>
      <c r="F300" s="162"/>
      <c r="G300" s="294">
        <v>0</v>
      </c>
      <c r="H300" s="64"/>
      <c r="I300" s="631">
        <v>0</v>
      </c>
      <c r="J300" s="64"/>
      <c r="K300" s="64"/>
      <c r="L300" s="64"/>
      <c r="M300" s="559">
        <v>0</v>
      </c>
      <c r="N300" s="565">
        <f t="shared" si="1"/>
        <v>0</v>
      </c>
      <c r="O300" s="82"/>
      <c r="P300" s="82"/>
    </row>
    <row r="301" spans="1:16" x14ac:dyDescent="0.25">
      <c r="A301" s="60"/>
      <c r="B301" s="162"/>
      <c r="C301" s="162"/>
      <c r="D301" s="162"/>
      <c r="E301" s="162"/>
      <c r="F301" s="162"/>
      <c r="G301" s="294">
        <v>0</v>
      </c>
      <c r="H301" s="64"/>
      <c r="I301" s="631">
        <v>0</v>
      </c>
      <c r="J301" s="64"/>
      <c r="K301" s="64"/>
      <c r="L301" s="64"/>
      <c r="M301" s="559">
        <v>0</v>
      </c>
      <c r="N301" s="565">
        <f t="shared" si="1"/>
        <v>0</v>
      </c>
      <c r="O301" s="82"/>
      <c r="P301" s="82"/>
    </row>
    <row r="302" spans="1:16" x14ac:dyDescent="0.25">
      <c r="A302" s="60"/>
      <c r="B302" s="162"/>
      <c r="C302" s="162"/>
      <c r="D302" s="162"/>
      <c r="E302" s="162"/>
      <c r="F302" s="162"/>
      <c r="G302" s="294">
        <v>0</v>
      </c>
      <c r="H302" s="64"/>
      <c r="I302" s="631">
        <v>0</v>
      </c>
      <c r="J302" s="64"/>
      <c r="K302" s="64"/>
      <c r="L302" s="64"/>
      <c r="M302" s="559">
        <v>0</v>
      </c>
      <c r="N302" s="565">
        <f t="shared" si="1"/>
        <v>0</v>
      </c>
      <c r="O302" s="82"/>
      <c r="P302" s="82"/>
    </row>
    <row r="303" spans="1:16" x14ac:dyDescent="0.25">
      <c r="A303" s="60"/>
      <c r="B303" s="162"/>
      <c r="C303" s="162"/>
      <c r="D303" s="162"/>
      <c r="E303" s="162"/>
      <c r="F303" s="162"/>
      <c r="G303" s="294">
        <v>0</v>
      </c>
      <c r="H303" s="64"/>
      <c r="I303" s="631">
        <v>0</v>
      </c>
      <c r="J303" s="64"/>
      <c r="K303" s="64"/>
      <c r="L303" s="64"/>
      <c r="M303" s="559">
        <v>0</v>
      </c>
      <c r="N303" s="565">
        <f t="shared" si="1"/>
        <v>0</v>
      </c>
      <c r="O303" s="82"/>
      <c r="P303" s="82"/>
    </row>
    <row r="304" spans="1:16" x14ac:dyDescent="0.25">
      <c r="A304" s="60"/>
      <c r="B304" s="162"/>
      <c r="C304" s="162"/>
      <c r="D304" s="162"/>
      <c r="E304" s="162"/>
      <c r="F304" s="162"/>
      <c r="G304" s="294">
        <v>0</v>
      </c>
      <c r="H304" s="64"/>
      <c r="I304" s="631">
        <v>0</v>
      </c>
      <c r="J304" s="64"/>
      <c r="K304" s="64"/>
      <c r="L304" s="64"/>
      <c r="M304" s="559">
        <v>0</v>
      </c>
      <c r="N304" s="565">
        <f t="shared" si="1"/>
        <v>0</v>
      </c>
      <c r="O304" s="82"/>
      <c r="P304" s="82"/>
    </row>
    <row r="305" spans="1:16" x14ac:dyDescent="0.25">
      <c r="A305" s="60"/>
      <c r="B305" s="162"/>
      <c r="C305" s="162"/>
      <c r="D305" s="162"/>
      <c r="E305" s="162"/>
      <c r="F305" s="162"/>
      <c r="G305" s="294">
        <v>0</v>
      </c>
      <c r="H305" s="64"/>
      <c r="I305" s="631">
        <v>0</v>
      </c>
      <c r="J305" s="64"/>
      <c r="K305" s="64"/>
      <c r="L305" s="64"/>
      <c r="M305" s="559">
        <v>0</v>
      </c>
      <c r="N305" s="565">
        <f t="shared" si="1"/>
        <v>0</v>
      </c>
      <c r="O305" s="82"/>
      <c r="P305" s="82"/>
    </row>
    <row r="306" spans="1:16" x14ac:dyDescent="0.25">
      <c r="A306" s="60"/>
      <c r="B306" s="162"/>
      <c r="C306" s="162"/>
      <c r="D306" s="162"/>
      <c r="E306" s="162"/>
      <c r="F306" s="162"/>
      <c r="G306" s="294">
        <v>0</v>
      </c>
      <c r="H306" s="64"/>
      <c r="I306" s="631">
        <v>0</v>
      </c>
      <c r="J306" s="64"/>
      <c r="K306" s="64"/>
      <c r="L306" s="64"/>
      <c r="M306" s="559">
        <v>0</v>
      </c>
      <c r="N306" s="565">
        <f t="shared" si="1"/>
        <v>0</v>
      </c>
      <c r="O306" s="82"/>
      <c r="P306" s="82"/>
    </row>
    <row r="307" spans="1:16" x14ac:dyDescent="0.25">
      <c r="A307" s="60"/>
      <c r="B307" s="162"/>
      <c r="C307" s="162"/>
      <c r="D307" s="162"/>
      <c r="E307" s="162"/>
      <c r="F307" s="162"/>
      <c r="G307" s="294">
        <v>0</v>
      </c>
      <c r="H307" s="64"/>
      <c r="I307" s="631">
        <v>0</v>
      </c>
      <c r="J307" s="64"/>
      <c r="K307" s="64"/>
      <c r="L307" s="64"/>
      <c r="M307" s="559">
        <v>0</v>
      </c>
      <c r="N307" s="565">
        <f t="shared" si="1"/>
        <v>0</v>
      </c>
      <c r="O307" s="82"/>
      <c r="P307" s="82"/>
    </row>
    <row r="308" spans="1:16" x14ac:dyDescent="0.25">
      <c r="A308" s="60"/>
      <c r="B308" s="162"/>
      <c r="C308" s="162"/>
      <c r="D308" s="162"/>
      <c r="E308" s="162"/>
      <c r="F308" s="162"/>
      <c r="G308" s="294">
        <v>0</v>
      </c>
      <c r="H308" s="64"/>
      <c r="I308" s="631">
        <v>0</v>
      </c>
      <c r="J308" s="64"/>
      <c r="K308" s="64"/>
      <c r="L308" s="64"/>
      <c r="M308" s="559">
        <v>0</v>
      </c>
      <c r="N308" s="565">
        <f t="shared" si="1"/>
        <v>0</v>
      </c>
      <c r="O308" s="82"/>
      <c r="P308" s="82"/>
    </row>
    <row r="309" spans="1:16" x14ac:dyDescent="0.25">
      <c r="A309" s="60"/>
      <c r="B309" s="162"/>
      <c r="C309" s="162"/>
      <c r="D309" s="162"/>
      <c r="E309" s="162"/>
      <c r="F309" s="162"/>
      <c r="G309" s="294">
        <v>0</v>
      </c>
      <c r="H309" s="64"/>
      <c r="I309" s="631">
        <v>0</v>
      </c>
      <c r="J309" s="64"/>
      <c r="K309" s="64"/>
      <c r="L309" s="64"/>
      <c r="M309" s="559">
        <v>0</v>
      </c>
      <c r="N309" s="565">
        <f t="shared" si="1"/>
        <v>0</v>
      </c>
      <c r="O309" s="82"/>
      <c r="P309" s="82"/>
    </row>
    <row r="310" spans="1:16" x14ac:dyDescent="0.25">
      <c r="A310" s="60"/>
      <c r="B310" s="162"/>
      <c r="C310" s="162"/>
      <c r="D310" s="162"/>
      <c r="E310" s="162"/>
      <c r="F310" s="162"/>
      <c r="G310" s="294">
        <v>0</v>
      </c>
      <c r="H310" s="64"/>
      <c r="I310" s="631">
        <v>0</v>
      </c>
      <c r="J310" s="64"/>
      <c r="K310" s="64"/>
      <c r="L310" s="64"/>
      <c r="M310" s="559">
        <v>0</v>
      </c>
      <c r="N310" s="565">
        <f t="shared" si="1"/>
        <v>0</v>
      </c>
      <c r="O310" s="82"/>
      <c r="P310" s="82"/>
    </row>
    <row r="311" spans="1:16" x14ac:dyDescent="0.25">
      <c r="A311" s="60"/>
      <c r="B311" s="162"/>
      <c r="C311" s="162"/>
      <c r="D311" s="162"/>
      <c r="E311" s="162"/>
      <c r="F311" s="162"/>
      <c r="G311" s="294">
        <v>0</v>
      </c>
      <c r="H311" s="64"/>
      <c r="I311" s="631">
        <v>0</v>
      </c>
      <c r="J311" s="64"/>
      <c r="K311" s="64"/>
      <c r="L311" s="64"/>
      <c r="M311" s="559">
        <v>0</v>
      </c>
      <c r="N311" s="565">
        <f t="shared" si="1"/>
        <v>0</v>
      </c>
      <c r="O311" s="82"/>
      <c r="P311" s="82"/>
    </row>
    <row r="312" spans="1:16" x14ac:dyDescent="0.25">
      <c r="A312" s="60"/>
      <c r="B312" s="162"/>
      <c r="C312" s="162"/>
      <c r="D312" s="162"/>
      <c r="E312" s="162"/>
      <c r="F312" s="162"/>
      <c r="G312" s="294">
        <v>0</v>
      </c>
      <c r="H312" s="64"/>
      <c r="I312" s="631">
        <v>0</v>
      </c>
      <c r="J312" s="64"/>
      <c r="K312" s="64"/>
      <c r="L312" s="64"/>
      <c r="M312" s="559">
        <v>0</v>
      </c>
      <c r="N312" s="565">
        <f t="shared" si="1"/>
        <v>0</v>
      </c>
      <c r="O312" s="82"/>
      <c r="P312" s="82"/>
    </row>
    <row r="313" spans="1:16" x14ac:dyDescent="0.25">
      <c r="A313" s="60"/>
      <c r="B313" s="162"/>
      <c r="C313" s="162"/>
      <c r="D313" s="162"/>
      <c r="E313" s="162"/>
      <c r="F313" s="162"/>
      <c r="G313" s="294">
        <v>0</v>
      </c>
      <c r="H313" s="64"/>
      <c r="I313" s="631">
        <v>0</v>
      </c>
      <c r="J313" s="64"/>
      <c r="K313" s="64"/>
      <c r="L313" s="64"/>
      <c r="M313" s="559">
        <v>0</v>
      </c>
      <c r="N313" s="565">
        <f t="shared" si="1"/>
        <v>0</v>
      </c>
      <c r="O313" s="82"/>
      <c r="P313" s="82"/>
    </row>
    <row r="314" spans="1:16" x14ac:dyDescent="0.25">
      <c r="A314" s="60"/>
      <c r="B314" s="162"/>
      <c r="C314" s="162"/>
      <c r="D314" s="162"/>
      <c r="E314" s="162"/>
      <c r="F314" s="162"/>
      <c r="G314" s="294">
        <v>0</v>
      </c>
      <c r="H314" s="64"/>
      <c r="I314" s="631">
        <v>0</v>
      </c>
      <c r="J314" s="64"/>
      <c r="K314" s="64"/>
      <c r="L314" s="64"/>
      <c r="M314" s="559">
        <v>0</v>
      </c>
      <c r="N314" s="565">
        <f t="shared" si="1"/>
        <v>0</v>
      </c>
      <c r="O314" s="82"/>
      <c r="P314" s="82"/>
    </row>
    <row r="315" spans="1:16" x14ac:dyDescent="0.25">
      <c r="A315" s="60"/>
      <c r="B315" s="162"/>
      <c r="C315" s="162"/>
      <c r="D315" s="162"/>
      <c r="E315" s="162"/>
      <c r="F315" s="162"/>
      <c r="G315" s="294">
        <v>0</v>
      </c>
      <c r="H315" s="64"/>
      <c r="I315" s="631">
        <v>0</v>
      </c>
      <c r="J315" s="64"/>
      <c r="K315" s="64"/>
      <c r="L315" s="64"/>
      <c r="M315" s="559">
        <v>0</v>
      </c>
      <c r="N315" s="565">
        <f t="shared" si="1"/>
        <v>0</v>
      </c>
      <c r="O315" s="82"/>
      <c r="P315" s="82"/>
    </row>
    <row r="316" spans="1:16" x14ac:dyDescent="0.25">
      <c r="A316" s="60"/>
      <c r="B316" s="162"/>
      <c r="C316" s="162"/>
      <c r="D316" s="162"/>
      <c r="E316" s="162"/>
      <c r="F316" s="162"/>
      <c r="G316" s="294">
        <v>0</v>
      </c>
      <c r="H316" s="64"/>
      <c r="I316" s="631">
        <v>0</v>
      </c>
      <c r="J316" s="64"/>
      <c r="K316" s="64"/>
      <c r="L316" s="64"/>
      <c r="M316" s="559">
        <v>0</v>
      </c>
      <c r="N316" s="565">
        <f t="shared" si="1"/>
        <v>0</v>
      </c>
      <c r="O316" s="82"/>
      <c r="P316" s="82"/>
    </row>
    <row r="317" spans="1:16" x14ac:dyDescent="0.25">
      <c r="A317" s="60"/>
      <c r="B317" s="162"/>
      <c r="C317" s="162"/>
      <c r="D317" s="162"/>
      <c r="E317" s="162"/>
      <c r="F317" s="162"/>
      <c r="G317" s="294">
        <v>0</v>
      </c>
      <c r="H317" s="64"/>
      <c r="I317" s="631">
        <v>0</v>
      </c>
      <c r="J317" s="64"/>
      <c r="K317" s="64"/>
      <c r="L317" s="64"/>
      <c r="M317" s="559">
        <v>0</v>
      </c>
      <c r="N317" s="565">
        <f t="shared" si="1"/>
        <v>0</v>
      </c>
      <c r="O317" s="82"/>
      <c r="P317" s="82"/>
    </row>
    <row r="318" spans="1:16" x14ac:dyDescent="0.25">
      <c r="A318" s="60"/>
      <c r="B318" s="162"/>
      <c r="C318" s="162"/>
      <c r="D318" s="162"/>
      <c r="E318" s="162"/>
      <c r="F318" s="162"/>
      <c r="G318" s="294">
        <v>0</v>
      </c>
      <c r="H318" s="64"/>
      <c r="I318" s="631">
        <v>0</v>
      </c>
      <c r="J318" s="64"/>
      <c r="K318" s="64"/>
      <c r="L318" s="64"/>
      <c r="M318" s="559">
        <v>0</v>
      </c>
      <c r="N318" s="565">
        <f t="shared" si="1"/>
        <v>0</v>
      </c>
      <c r="O318" s="82"/>
      <c r="P318" s="82"/>
    </row>
    <row r="319" spans="1:16" x14ac:dyDescent="0.25">
      <c r="A319" s="60"/>
      <c r="B319" s="162"/>
      <c r="C319" s="162"/>
      <c r="D319" s="162"/>
      <c r="E319" s="162"/>
      <c r="F319" s="162"/>
      <c r="G319" s="294">
        <v>0</v>
      </c>
      <c r="H319" s="64"/>
      <c r="I319" s="631">
        <v>0</v>
      </c>
      <c r="J319" s="64"/>
      <c r="K319" s="64"/>
      <c r="L319" s="64"/>
      <c r="M319" s="559">
        <v>0</v>
      </c>
      <c r="N319" s="565">
        <f t="shared" si="1"/>
        <v>0</v>
      </c>
      <c r="O319" s="82"/>
      <c r="P319" s="82"/>
    </row>
    <row r="320" spans="1:16" x14ac:dyDescent="0.25">
      <c r="A320" s="60"/>
      <c r="B320" s="162"/>
      <c r="C320" s="162"/>
      <c r="D320" s="162"/>
      <c r="E320" s="162"/>
      <c r="F320" s="162"/>
      <c r="G320" s="294">
        <v>0</v>
      </c>
      <c r="H320" s="64"/>
      <c r="I320" s="631">
        <v>0</v>
      </c>
      <c r="J320" s="64"/>
      <c r="K320" s="64"/>
      <c r="L320" s="64"/>
      <c r="M320" s="559">
        <v>0</v>
      </c>
      <c r="N320" s="565">
        <f t="shared" si="1"/>
        <v>0</v>
      </c>
      <c r="O320" s="82"/>
      <c r="P320" s="82"/>
    </row>
    <row r="321" spans="1:16" x14ac:dyDescent="0.25">
      <c r="A321" s="60"/>
      <c r="B321" s="162"/>
      <c r="C321" s="162"/>
      <c r="D321" s="162"/>
      <c r="E321" s="162"/>
      <c r="F321" s="162"/>
      <c r="G321" s="294">
        <v>0</v>
      </c>
      <c r="H321" s="64"/>
      <c r="I321" s="631">
        <v>0</v>
      </c>
      <c r="J321" s="64"/>
      <c r="K321" s="64"/>
      <c r="L321" s="64"/>
      <c r="M321" s="559">
        <v>0</v>
      </c>
      <c r="N321" s="565">
        <f t="shared" ref="N321:N384" si="2">G321*M321</f>
        <v>0</v>
      </c>
      <c r="O321" s="82"/>
      <c r="P321" s="82"/>
    </row>
    <row r="322" spans="1:16" x14ac:dyDescent="0.25">
      <c r="A322" s="60"/>
      <c r="B322" s="162"/>
      <c r="C322" s="162"/>
      <c r="D322" s="162"/>
      <c r="E322" s="162"/>
      <c r="F322" s="162"/>
      <c r="G322" s="294">
        <v>0</v>
      </c>
      <c r="H322" s="64"/>
      <c r="I322" s="631">
        <v>0</v>
      </c>
      <c r="J322" s="64"/>
      <c r="K322" s="64"/>
      <c r="L322" s="64"/>
      <c r="M322" s="559">
        <v>0</v>
      </c>
      <c r="N322" s="565">
        <f t="shared" si="2"/>
        <v>0</v>
      </c>
      <c r="O322" s="82"/>
      <c r="P322" s="82"/>
    </row>
    <row r="323" spans="1:16" x14ac:dyDescent="0.25">
      <c r="A323" s="60"/>
      <c r="B323" s="162"/>
      <c r="C323" s="162"/>
      <c r="D323" s="162"/>
      <c r="E323" s="162"/>
      <c r="F323" s="162"/>
      <c r="G323" s="294">
        <v>0</v>
      </c>
      <c r="H323" s="64"/>
      <c r="I323" s="631">
        <v>0</v>
      </c>
      <c r="J323" s="64"/>
      <c r="K323" s="64"/>
      <c r="L323" s="64"/>
      <c r="M323" s="559">
        <v>0</v>
      </c>
      <c r="N323" s="565">
        <f t="shared" si="2"/>
        <v>0</v>
      </c>
      <c r="O323" s="82"/>
      <c r="P323" s="82"/>
    </row>
    <row r="324" spans="1:16" x14ac:dyDescent="0.25">
      <c r="A324" s="60"/>
      <c r="B324" s="162"/>
      <c r="C324" s="162"/>
      <c r="D324" s="162"/>
      <c r="E324" s="162"/>
      <c r="F324" s="162"/>
      <c r="G324" s="294">
        <v>0</v>
      </c>
      <c r="H324" s="64"/>
      <c r="I324" s="631">
        <v>0</v>
      </c>
      <c r="J324" s="64"/>
      <c r="K324" s="64"/>
      <c r="L324" s="64"/>
      <c r="M324" s="559">
        <v>0</v>
      </c>
      <c r="N324" s="565">
        <f t="shared" si="2"/>
        <v>0</v>
      </c>
      <c r="O324" s="82"/>
      <c r="P324" s="82"/>
    </row>
    <row r="325" spans="1:16" x14ac:dyDescent="0.25">
      <c r="A325" s="60"/>
      <c r="B325" s="162"/>
      <c r="C325" s="162"/>
      <c r="D325" s="162"/>
      <c r="E325" s="162"/>
      <c r="F325" s="162"/>
      <c r="G325" s="294">
        <v>0</v>
      </c>
      <c r="H325" s="64"/>
      <c r="I325" s="631">
        <v>0</v>
      </c>
      <c r="J325" s="64"/>
      <c r="K325" s="64"/>
      <c r="L325" s="64"/>
      <c r="M325" s="559">
        <v>0</v>
      </c>
      <c r="N325" s="565">
        <f t="shared" si="2"/>
        <v>0</v>
      </c>
      <c r="O325" s="82"/>
      <c r="P325" s="82"/>
    </row>
    <row r="326" spans="1:16" x14ac:dyDescent="0.25">
      <c r="A326" s="60"/>
      <c r="B326" s="162"/>
      <c r="C326" s="162"/>
      <c r="D326" s="162"/>
      <c r="E326" s="162"/>
      <c r="F326" s="162"/>
      <c r="G326" s="294">
        <v>0</v>
      </c>
      <c r="H326" s="64"/>
      <c r="I326" s="631">
        <v>0</v>
      </c>
      <c r="J326" s="64"/>
      <c r="K326" s="64"/>
      <c r="L326" s="64"/>
      <c r="M326" s="559">
        <v>0</v>
      </c>
      <c r="N326" s="565">
        <f t="shared" si="2"/>
        <v>0</v>
      </c>
      <c r="O326" s="82"/>
      <c r="P326" s="82"/>
    </row>
    <row r="327" spans="1:16" x14ac:dyDescent="0.25">
      <c r="A327" s="60"/>
      <c r="B327" s="162"/>
      <c r="C327" s="162"/>
      <c r="D327" s="162"/>
      <c r="E327" s="162"/>
      <c r="F327" s="162"/>
      <c r="G327" s="294">
        <v>0</v>
      </c>
      <c r="H327" s="64"/>
      <c r="I327" s="631">
        <v>0</v>
      </c>
      <c r="J327" s="64"/>
      <c r="K327" s="64"/>
      <c r="L327" s="64"/>
      <c r="M327" s="559">
        <v>0</v>
      </c>
      <c r="N327" s="565">
        <f t="shared" si="2"/>
        <v>0</v>
      </c>
      <c r="O327" s="82"/>
      <c r="P327" s="82"/>
    </row>
    <row r="328" spans="1:16" x14ac:dyDescent="0.25">
      <c r="A328" s="60"/>
      <c r="B328" s="162"/>
      <c r="C328" s="162"/>
      <c r="D328" s="162"/>
      <c r="E328" s="162"/>
      <c r="F328" s="162"/>
      <c r="G328" s="294">
        <v>0</v>
      </c>
      <c r="H328" s="64"/>
      <c r="I328" s="631">
        <v>0</v>
      </c>
      <c r="J328" s="64"/>
      <c r="K328" s="64"/>
      <c r="L328" s="64"/>
      <c r="M328" s="559">
        <v>0</v>
      </c>
      <c r="N328" s="565">
        <f t="shared" si="2"/>
        <v>0</v>
      </c>
      <c r="O328" s="82"/>
      <c r="P328" s="82"/>
    </row>
    <row r="329" spans="1:16" x14ac:dyDescent="0.25">
      <c r="A329" s="60"/>
      <c r="B329" s="162"/>
      <c r="C329" s="162"/>
      <c r="D329" s="162"/>
      <c r="E329" s="162"/>
      <c r="F329" s="162"/>
      <c r="G329" s="294">
        <v>0</v>
      </c>
      <c r="H329" s="64"/>
      <c r="I329" s="631">
        <v>0</v>
      </c>
      <c r="J329" s="64"/>
      <c r="K329" s="64"/>
      <c r="L329" s="64"/>
      <c r="M329" s="559">
        <v>0</v>
      </c>
      <c r="N329" s="565">
        <f t="shared" si="2"/>
        <v>0</v>
      </c>
      <c r="O329" s="82"/>
      <c r="P329" s="82"/>
    </row>
    <row r="330" spans="1:16" x14ac:dyDescent="0.25">
      <c r="A330" s="60"/>
      <c r="B330" s="162"/>
      <c r="C330" s="162"/>
      <c r="D330" s="162"/>
      <c r="E330" s="162"/>
      <c r="F330" s="162"/>
      <c r="G330" s="294">
        <v>0</v>
      </c>
      <c r="H330" s="64"/>
      <c r="I330" s="631">
        <v>0</v>
      </c>
      <c r="J330" s="64"/>
      <c r="K330" s="64"/>
      <c r="L330" s="64"/>
      <c r="M330" s="559">
        <v>0</v>
      </c>
      <c r="N330" s="565">
        <f t="shared" si="2"/>
        <v>0</v>
      </c>
      <c r="O330" s="82"/>
      <c r="P330" s="82"/>
    </row>
    <row r="331" spans="1:16" x14ac:dyDescent="0.25">
      <c r="A331" s="60"/>
      <c r="B331" s="162"/>
      <c r="C331" s="162"/>
      <c r="D331" s="162"/>
      <c r="E331" s="162"/>
      <c r="F331" s="162"/>
      <c r="G331" s="294">
        <v>0</v>
      </c>
      <c r="H331" s="64"/>
      <c r="I331" s="631">
        <v>0</v>
      </c>
      <c r="J331" s="64"/>
      <c r="K331" s="64"/>
      <c r="L331" s="64"/>
      <c r="M331" s="559">
        <v>0</v>
      </c>
      <c r="N331" s="565">
        <f t="shared" si="2"/>
        <v>0</v>
      </c>
      <c r="O331" s="82"/>
      <c r="P331" s="82"/>
    </row>
    <row r="332" spans="1:16" x14ac:dyDescent="0.25">
      <c r="A332" s="60"/>
      <c r="B332" s="162"/>
      <c r="C332" s="162"/>
      <c r="D332" s="162"/>
      <c r="E332" s="162"/>
      <c r="F332" s="162"/>
      <c r="G332" s="294">
        <v>0</v>
      </c>
      <c r="H332" s="64"/>
      <c r="I332" s="631">
        <v>0</v>
      </c>
      <c r="J332" s="64"/>
      <c r="K332" s="64"/>
      <c r="L332" s="64"/>
      <c r="M332" s="559">
        <v>0</v>
      </c>
      <c r="N332" s="565">
        <f t="shared" si="2"/>
        <v>0</v>
      </c>
      <c r="O332" s="82"/>
      <c r="P332" s="82"/>
    </row>
    <row r="333" spans="1:16" x14ac:dyDescent="0.25">
      <c r="A333" s="60"/>
      <c r="B333" s="162"/>
      <c r="C333" s="162"/>
      <c r="D333" s="162"/>
      <c r="E333" s="162"/>
      <c r="F333" s="162"/>
      <c r="G333" s="294">
        <v>0</v>
      </c>
      <c r="H333" s="64"/>
      <c r="I333" s="631">
        <v>0</v>
      </c>
      <c r="J333" s="64"/>
      <c r="K333" s="64"/>
      <c r="L333" s="64"/>
      <c r="M333" s="559">
        <v>0</v>
      </c>
      <c r="N333" s="565">
        <f t="shared" si="2"/>
        <v>0</v>
      </c>
      <c r="O333" s="82"/>
      <c r="P333" s="82"/>
    </row>
    <row r="334" spans="1:16" x14ac:dyDescent="0.25">
      <c r="A334" s="60"/>
      <c r="B334" s="162"/>
      <c r="C334" s="162"/>
      <c r="D334" s="162"/>
      <c r="E334" s="162"/>
      <c r="F334" s="162"/>
      <c r="G334" s="294">
        <v>0</v>
      </c>
      <c r="H334" s="64"/>
      <c r="I334" s="631">
        <v>0</v>
      </c>
      <c r="J334" s="64"/>
      <c r="K334" s="64"/>
      <c r="L334" s="64"/>
      <c r="M334" s="559">
        <v>0</v>
      </c>
      <c r="N334" s="565">
        <f t="shared" si="2"/>
        <v>0</v>
      </c>
      <c r="O334" s="82"/>
      <c r="P334" s="82"/>
    </row>
    <row r="335" spans="1:16" x14ac:dyDescent="0.25">
      <c r="A335" s="60"/>
      <c r="B335" s="162"/>
      <c r="C335" s="162"/>
      <c r="D335" s="162"/>
      <c r="E335" s="162"/>
      <c r="F335" s="162"/>
      <c r="G335" s="294">
        <v>0</v>
      </c>
      <c r="H335" s="64"/>
      <c r="I335" s="631">
        <v>0</v>
      </c>
      <c r="J335" s="64"/>
      <c r="K335" s="64"/>
      <c r="L335" s="64"/>
      <c r="M335" s="559">
        <v>0</v>
      </c>
      <c r="N335" s="565">
        <f t="shared" si="2"/>
        <v>0</v>
      </c>
      <c r="O335" s="82"/>
      <c r="P335" s="82"/>
    </row>
    <row r="336" spans="1:16" x14ac:dyDescent="0.25">
      <c r="A336" s="60"/>
      <c r="B336" s="162"/>
      <c r="C336" s="162"/>
      <c r="D336" s="162"/>
      <c r="E336" s="162"/>
      <c r="F336" s="162"/>
      <c r="G336" s="294">
        <v>0</v>
      </c>
      <c r="H336" s="64"/>
      <c r="I336" s="631">
        <v>0</v>
      </c>
      <c r="J336" s="64"/>
      <c r="K336" s="64"/>
      <c r="L336" s="64"/>
      <c r="M336" s="559">
        <v>0</v>
      </c>
      <c r="N336" s="565">
        <f t="shared" si="2"/>
        <v>0</v>
      </c>
      <c r="O336" s="82"/>
      <c r="P336" s="82"/>
    </row>
    <row r="337" spans="1:16" x14ac:dyDescent="0.25">
      <c r="A337" s="60"/>
      <c r="B337" s="162"/>
      <c r="C337" s="162"/>
      <c r="D337" s="162"/>
      <c r="E337" s="162"/>
      <c r="F337" s="162"/>
      <c r="G337" s="294">
        <v>0</v>
      </c>
      <c r="H337" s="64"/>
      <c r="I337" s="631">
        <v>0</v>
      </c>
      <c r="J337" s="64"/>
      <c r="K337" s="64"/>
      <c r="L337" s="64"/>
      <c r="M337" s="559">
        <v>0</v>
      </c>
      <c r="N337" s="565">
        <f t="shared" si="2"/>
        <v>0</v>
      </c>
      <c r="O337" s="82"/>
      <c r="P337" s="82"/>
    </row>
    <row r="338" spans="1:16" x14ac:dyDescent="0.25">
      <c r="A338" s="60"/>
      <c r="B338" s="162"/>
      <c r="C338" s="162"/>
      <c r="D338" s="162"/>
      <c r="E338" s="162"/>
      <c r="F338" s="162"/>
      <c r="G338" s="294">
        <v>0</v>
      </c>
      <c r="H338" s="64"/>
      <c r="I338" s="631">
        <v>0</v>
      </c>
      <c r="J338" s="64"/>
      <c r="K338" s="64"/>
      <c r="L338" s="64"/>
      <c r="M338" s="559">
        <v>0</v>
      </c>
      <c r="N338" s="565">
        <f t="shared" si="2"/>
        <v>0</v>
      </c>
      <c r="O338" s="82"/>
      <c r="P338" s="82"/>
    </row>
    <row r="339" spans="1:16" x14ac:dyDescent="0.25">
      <c r="A339" s="60"/>
      <c r="B339" s="162"/>
      <c r="C339" s="162"/>
      <c r="D339" s="162"/>
      <c r="E339" s="162"/>
      <c r="F339" s="162"/>
      <c r="G339" s="294">
        <v>0</v>
      </c>
      <c r="H339" s="64"/>
      <c r="I339" s="631">
        <v>0</v>
      </c>
      <c r="J339" s="64"/>
      <c r="K339" s="64"/>
      <c r="L339" s="64"/>
      <c r="M339" s="559">
        <v>0</v>
      </c>
      <c r="N339" s="565">
        <f t="shared" si="2"/>
        <v>0</v>
      </c>
      <c r="O339" s="82"/>
      <c r="P339" s="82"/>
    </row>
    <row r="340" spans="1:16" x14ac:dyDescent="0.25">
      <c r="A340" s="60"/>
      <c r="B340" s="162"/>
      <c r="C340" s="162"/>
      <c r="D340" s="162"/>
      <c r="E340" s="162"/>
      <c r="F340" s="162"/>
      <c r="G340" s="294">
        <v>0</v>
      </c>
      <c r="H340" s="64"/>
      <c r="I340" s="631">
        <v>0</v>
      </c>
      <c r="J340" s="64"/>
      <c r="K340" s="64"/>
      <c r="L340" s="64"/>
      <c r="M340" s="559">
        <v>0</v>
      </c>
      <c r="N340" s="565">
        <f t="shared" si="2"/>
        <v>0</v>
      </c>
      <c r="O340" s="82"/>
      <c r="P340" s="82"/>
    </row>
    <row r="341" spans="1:16" x14ac:dyDescent="0.25">
      <c r="A341" s="60"/>
      <c r="B341" s="162"/>
      <c r="C341" s="162"/>
      <c r="D341" s="162"/>
      <c r="E341" s="162"/>
      <c r="F341" s="162"/>
      <c r="G341" s="294">
        <v>0</v>
      </c>
      <c r="H341" s="64"/>
      <c r="I341" s="631">
        <v>0</v>
      </c>
      <c r="J341" s="64"/>
      <c r="K341" s="64"/>
      <c r="L341" s="64"/>
      <c r="M341" s="559">
        <v>0</v>
      </c>
      <c r="N341" s="565">
        <f t="shared" si="2"/>
        <v>0</v>
      </c>
      <c r="O341" s="82"/>
      <c r="P341" s="82"/>
    </row>
    <row r="342" spans="1:16" x14ac:dyDescent="0.25">
      <c r="A342" s="60"/>
      <c r="B342" s="162"/>
      <c r="C342" s="162"/>
      <c r="D342" s="162"/>
      <c r="E342" s="162"/>
      <c r="F342" s="162"/>
      <c r="G342" s="294">
        <v>0</v>
      </c>
      <c r="H342" s="64"/>
      <c r="I342" s="631">
        <v>0</v>
      </c>
      <c r="J342" s="64"/>
      <c r="K342" s="64"/>
      <c r="L342" s="64"/>
      <c r="M342" s="559">
        <v>0</v>
      </c>
      <c r="N342" s="565">
        <f t="shared" si="2"/>
        <v>0</v>
      </c>
      <c r="O342" s="82"/>
      <c r="P342" s="82"/>
    </row>
    <row r="343" spans="1:16" x14ac:dyDescent="0.25">
      <c r="A343" s="60"/>
      <c r="B343" s="162"/>
      <c r="C343" s="162"/>
      <c r="D343" s="162"/>
      <c r="E343" s="162"/>
      <c r="F343" s="162"/>
      <c r="G343" s="294">
        <v>0</v>
      </c>
      <c r="H343" s="64"/>
      <c r="I343" s="631">
        <v>0</v>
      </c>
      <c r="J343" s="64"/>
      <c r="K343" s="64"/>
      <c r="L343" s="64"/>
      <c r="M343" s="559">
        <v>0</v>
      </c>
      <c r="N343" s="565">
        <f t="shared" si="2"/>
        <v>0</v>
      </c>
      <c r="O343" s="82"/>
      <c r="P343" s="82"/>
    </row>
    <row r="344" spans="1:16" x14ac:dyDescent="0.25">
      <c r="A344" s="60"/>
      <c r="B344" s="162"/>
      <c r="C344" s="162"/>
      <c r="D344" s="162"/>
      <c r="E344" s="162"/>
      <c r="F344" s="162"/>
      <c r="G344" s="294">
        <v>0</v>
      </c>
      <c r="H344" s="64"/>
      <c r="I344" s="631">
        <v>0</v>
      </c>
      <c r="J344" s="64"/>
      <c r="K344" s="64"/>
      <c r="L344" s="64"/>
      <c r="M344" s="559">
        <v>0</v>
      </c>
      <c r="N344" s="565">
        <f t="shared" si="2"/>
        <v>0</v>
      </c>
      <c r="O344" s="82"/>
      <c r="P344" s="82"/>
    </row>
    <row r="345" spans="1:16" x14ac:dyDescent="0.25">
      <c r="A345" s="60"/>
      <c r="B345" s="162"/>
      <c r="C345" s="162"/>
      <c r="D345" s="162"/>
      <c r="E345" s="162"/>
      <c r="F345" s="162"/>
      <c r="G345" s="294">
        <v>0</v>
      </c>
      <c r="H345" s="64"/>
      <c r="I345" s="631">
        <v>0</v>
      </c>
      <c r="J345" s="64"/>
      <c r="K345" s="64"/>
      <c r="L345" s="64"/>
      <c r="M345" s="559">
        <v>0</v>
      </c>
      <c r="N345" s="565">
        <f t="shared" si="2"/>
        <v>0</v>
      </c>
      <c r="O345" s="82"/>
      <c r="P345" s="82"/>
    </row>
    <row r="346" spans="1:16" x14ac:dyDescent="0.25">
      <c r="A346" s="60"/>
      <c r="B346" s="162"/>
      <c r="C346" s="162"/>
      <c r="D346" s="162"/>
      <c r="E346" s="162"/>
      <c r="F346" s="162"/>
      <c r="G346" s="294">
        <v>0</v>
      </c>
      <c r="H346" s="64"/>
      <c r="I346" s="631">
        <v>0</v>
      </c>
      <c r="J346" s="64"/>
      <c r="K346" s="64"/>
      <c r="L346" s="64"/>
      <c r="M346" s="559">
        <v>0</v>
      </c>
      <c r="N346" s="565">
        <f t="shared" si="2"/>
        <v>0</v>
      </c>
      <c r="O346" s="82"/>
      <c r="P346" s="82"/>
    </row>
    <row r="347" spans="1:16" x14ac:dyDescent="0.25">
      <c r="A347" s="60"/>
      <c r="B347" s="162"/>
      <c r="C347" s="162"/>
      <c r="D347" s="162"/>
      <c r="E347" s="162"/>
      <c r="F347" s="162"/>
      <c r="G347" s="294">
        <v>0</v>
      </c>
      <c r="H347" s="64"/>
      <c r="I347" s="631">
        <v>0</v>
      </c>
      <c r="J347" s="64"/>
      <c r="K347" s="64"/>
      <c r="L347" s="64"/>
      <c r="M347" s="559">
        <v>0</v>
      </c>
      <c r="N347" s="565">
        <f t="shared" si="2"/>
        <v>0</v>
      </c>
      <c r="O347" s="82"/>
      <c r="P347" s="82"/>
    </row>
    <row r="348" spans="1:16" x14ac:dyDescent="0.25">
      <c r="A348" s="60"/>
      <c r="B348" s="162"/>
      <c r="C348" s="162"/>
      <c r="D348" s="162"/>
      <c r="E348" s="162"/>
      <c r="F348" s="162"/>
      <c r="G348" s="294">
        <v>0</v>
      </c>
      <c r="H348" s="64"/>
      <c r="I348" s="631">
        <v>0</v>
      </c>
      <c r="J348" s="64"/>
      <c r="K348" s="64"/>
      <c r="L348" s="64"/>
      <c r="M348" s="559">
        <v>0</v>
      </c>
      <c r="N348" s="565">
        <f t="shared" si="2"/>
        <v>0</v>
      </c>
      <c r="O348" s="82"/>
      <c r="P348" s="82"/>
    </row>
    <row r="349" spans="1:16" x14ac:dyDescent="0.25">
      <c r="A349" s="60"/>
      <c r="B349" s="162"/>
      <c r="C349" s="162"/>
      <c r="D349" s="162"/>
      <c r="E349" s="162"/>
      <c r="F349" s="162"/>
      <c r="G349" s="294">
        <v>0</v>
      </c>
      <c r="H349" s="64"/>
      <c r="I349" s="631">
        <v>0</v>
      </c>
      <c r="J349" s="64"/>
      <c r="K349" s="64"/>
      <c r="L349" s="64"/>
      <c r="M349" s="559">
        <v>0</v>
      </c>
      <c r="N349" s="565">
        <f t="shared" si="2"/>
        <v>0</v>
      </c>
      <c r="O349" s="82"/>
      <c r="P349" s="82"/>
    </row>
    <row r="350" spans="1:16" x14ac:dyDescent="0.25">
      <c r="A350" s="60"/>
      <c r="B350" s="162"/>
      <c r="C350" s="162"/>
      <c r="D350" s="162"/>
      <c r="E350" s="162"/>
      <c r="F350" s="162"/>
      <c r="G350" s="294">
        <v>0</v>
      </c>
      <c r="H350" s="64"/>
      <c r="I350" s="631">
        <v>0</v>
      </c>
      <c r="J350" s="64"/>
      <c r="K350" s="64"/>
      <c r="L350" s="64"/>
      <c r="M350" s="559">
        <v>0</v>
      </c>
      <c r="N350" s="565">
        <f t="shared" si="2"/>
        <v>0</v>
      </c>
      <c r="O350" s="82"/>
      <c r="P350" s="82"/>
    </row>
    <row r="351" spans="1:16" x14ac:dyDescent="0.25">
      <c r="A351" s="60"/>
      <c r="B351" s="162"/>
      <c r="C351" s="162"/>
      <c r="D351" s="162"/>
      <c r="E351" s="162"/>
      <c r="F351" s="162"/>
      <c r="G351" s="294">
        <v>0</v>
      </c>
      <c r="H351" s="64"/>
      <c r="I351" s="631">
        <v>0</v>
      </c>
      <c r="J351" s="64"/>
      <c r="K351" s="64"/>
      <c r="L351" s="64"/>
      <c r="M351" s="559">
        <v>0</v>
      </c>
      <c r="N351" s="565">
        <f t="shared" si="2"/>
        <v>0</v>
      </c>
      <c r="O351" s="82"/>
      <c r="P351" s="82"/>
    </row>
    <row r="352" spans="1:16" x14ac:dyDescent="0.25">
      <c r="A352" s="60"/>
      <c r="B352" s="162"/>
      <c r="C352" s="162"/>
      <c r="D352" s="162"/>
      <c r="E352" s="162"/>
      <c r="F352" s="162"/>
      <c r="G352" s="294">
        <v>0</v>
      </c>
      <c r="H352" s="64"/>
      <c r="I352" s="631">
        <v>0</v>
      </c>
      <c r="J352" s="64"/>
      <c r="K352" s="64"/>
      <c r="L352" s="64"/>
      <c r="M352" s="559">
        <v>0</v>
      </c>
      <c r="N352" s="565">
        <f t="shared" si="2"/>
        <v>0</v>
      </c>
      <c r="O352" s="82"/>
      <c r="P352" s="82"/>
    </row>
    <row r="353" spans="1:16" x14ac:dyDescent="0.25">
      <c r="A353" s="60"/>
      <c r="B353" s="162"/>
      <c r="C353" s="162"/>
      <c r="D353" s="162"/>
      <c r="E353" s="162"/>
      <c r="F353" s="162"/>
      <c r="G353" s="294">
        <v>0</v>
      </c>
      <c r="H353" s="64"/>
      <c r="I353" s="631">
        <v>0</v>
      </c>
      <c r="J353" s="64"/>
      <c r="K353" s="64"/>
      <c r="L353" s="64"/>
      <c r="M353" s="559">
        <v>0</v>
      </c>
      <c r="N353" s="565">
        <f t="shared" si="2"/>
        <v>0</v>
      </c>
      <c r="O353" s="82"/>
      <c r="P353" s="82"/>
    </row>
    <row r="354" spans="1:16" x14ac:dyDescent="0.25">
      <c r="A354" s="60"/>
      <c r="B354" s="162"/>
      <c r="C354" s="162"/>
      <c r="D354" s="162"/>
      <c r="E354" s="162"/>
      <c r="F354" s="162"/>
      <c r="G354" s="294">
        <v>0</v>
      </c>
      <c r="H354" s="64"/>
      <c r="I354" s="631">
        <v>0</v>
      </c>
      <c r="J354" s="64"/>
      <c r="K354" s="64"/>
      <c r="L354" s="64"/>
      <c r="M354" s="559">
        <v>0</v>
      </c>
      <c r="N354" s="565">
        <f t="shared" si="2"/>
        <v>0</v>
      </c>
      <c r="O354" s="82"/>
      <c r="P354" s="82"/>
    </row>
    <row r="355" spans="1:16" x14ac:dyDescent="0.25">
      <c r="A355" s="60"/>
      <c r="B355" s="162"/>
      <c r="C355" s="162"/>
      <c r="D355" s="162"/>
      <c r="E355" s="162"/>
      <c r="F355" s="162"/>
      <c r="G355" s="294">
        <v>0</v>
      </c>
      <c r="H355" s="64"/>
      <c r="I355" s="631">
        <v>0</v>
      </c>
      <c r="J355" s="64"/>
      <c r="K355" s="64"/>
      <c r="L355" s="64"/>
      <c r="M355" s="559">
        <v>0</v>
      </c>
      <c r="N355" s="565">
        <f t="shared" si="2"/>
        <v>0</v>
      </c>
      <c r="O355" s="82"/>
      <c r="P355" s="82"/>
    </row>
    <row r="356" spans="1:16" x14ac:dyDescent="0.25">
      <c r="A356" s="60"/>
      <c r="B356" s="162"/>
      <c r="C356" s="162"/>
      <c r="D356" s="162"/>
      <c r="E356" s="162"/>
      <c r="F356" s="162"/>
      <c r="G356" s="294">
        <v>0</v>
      </c>
      <c r="H356" s="64"/>
      <c r="I356" s="631">
        <v>0</v>
      </c>
      <c r="J356" s="64"/>
      <c r="K356" s="64"/>
      <c r="L356" s="64"/>
      <c r="M356" s="559">
        <v>0</v>
      </c>
      <c r="N356" s="565">
        <f t="shared" si="2"/>
        <v>0</v>
      </c>
      <c r="O356" s="82"/>
      <c r="P356" s="82"/>
    </row>
    <row r="357" spans="1:16" x14ac:dyDescent="0.25">
      <c r="A357" s="60"/>
      <c r="B357" s="162"/>
      <c r="C357" s="162"/>
      <c r="D357" s="162"/>
      <c r="E357" s="162"/>
      <c r="F357" s="162"/>
      <c r="G357" s="294">
        <v>0</v>
      </c>
      <c r="H357" s="64"/>
      <c r="I357" s="631">
        <v>0</v>
      </c>
      <c r="J357" s="64"/>
      <c r="K357" s="64"/>
      <c r="L357" s="64"/>
      <c r="M357" s="559">
        <v>0</v>
      </c>
      <c r="N357" s="565">
        <f t="shared" si="2"/>
        <v>0</v>
      </c>
      <c r="O357" s="82"/>
      <c r="P357" s="82"/>
    </row>
    <row r="358" spans="1:16" x14ac:dyDescent="0.25">
      <c r="A358" s="60"/>
      <c r="B358" s="162"/>
      <c r="C358" s="162"/>
      <c r="D358" s="162"/>
      <c r="E358" s="162"/>
      <c r="F358" s="162"/>
      <c r="G358" s="294">
        <v>0</v>
      </c>
      <c r="H358" s="64"/>
      <c r="I358" s="631">
        <v>0</v>
      </c>
      <c r="J358" s="64"/>
      <c r="K358" s="64"/>
      <c r="L358" s="64"/>
      <c r="M358" s="559">
        <v>0</v>
      </c>
      <c r="N358" s="565">
        <f t="shared" si="2"/>
        <v>0</v>
      </c>
      <c r="O358" s="82"/>
      <c r="P358" s="82"/>
    </row>
    <row r="359" spans="1:16" x14ac:dyDescent="0.25">
      <c r="A359" s="60"/>
      <c r="B359" s="162"/>
      <c r="C359" s="162"/>
      <c r="D359" s="162"/>
      <c r="E359" s="162"/>
      <c r="F359" s="162"/>
      <c r="G359" s="294">
        <v>0</v>
      </c>
      <c r="H359" s="64"/>
      <c r="I359" s="631">
        <v>0</v>
      </c>
      <c r="J359" s="64"/>
      <c r="K359" s="64"/>
      <c r="L359" s="64"/>
      <c r="M359" s="559">
        <v>0</v>
      </c>
      <c r="N359" s="565">
        <f t="shared" si="2"/>
        <v>0</v>
      </c>
      <c r="O359" s="82"/>
      <c r="P359" s="82"/>
    </row>
    <row r="360" spans="1:16" x14ac:dyDescent="0.25">
      <c r="A360" s="60"/>
      <c r="B360" s="162"/>
      <c r="C360" s="162"/>
      <c r="D360" s="162"/>
      <c r="E360" s="162"/>
      <c r="F360" s="162"/>
      <c r="G360" s="294">
        <v>0</v>
      </c>
      <c r="H360" s="64"/>
      <c r="I360" s="631">
        <v>0</v>
      </c>
      <c r="J360" s="64"/>
      <c r="K360" s="64"/>
      <c r="L360" s="64"/>
      <c r="M360" s="559">
        <v>0</v>
      </c>
      <c r="N360" s="565">
        <f t="shared" si="2"/>
        <v>0</v>
      </c>
      <c r="O360" s="82"/>
      <c r="P360" s="82"/>
    </row>
    <row r="361" spans="1:16" x14ac:dyDescent="0.25">
      <c r="A361" s="60"/>
      <c r="B361" s="162"/>
      <c r="C361" s="162"/>
      <c r="D361" s="162"/>
      <c r="E361" s="162"/>
      <c r="F361" s="162"/>
      <c r="G361" s="294">
        <v>0</v>
      </c>
      <c r="H361" s="64"/>
      <c r="I361" s="631">
        <v>0</v>
      </c>
      <c r="J361" s="64"/>
      <c r="K361" s="64"/>
      <c r="L361" s="64"/>
      <c r="M361" s="559">
        <v>0</v>
      </c>
      <c r="N361" s="565">
        <f t="shared" si="2"/>
        <v>0</v>
      </c>
      <c r="O361" s="82"/>
      <c r="P361" s="82"/>
    </row>
    <row r="362" spans="1:16" x14ac:dyDescent="0.25">
      <c r="A362" s="60"/>
      <c r="B362" s="162"/>
      <c r="C362" s="162"/>
      <c r="D362" s="162"/>
      <c r="E362" s="162"/>
      <c r="F362" s="162"/>
      <c r="G362" s="294">
        <v>0</v>
      </c>
      <c r="H362" s="64"/>
      <c r="I362" s="631">
        <v>0</v>
      </c>
      <c r="J362" s="64"/>
      <c r="K362" s="64"/>
      <c r="L362" s="64"/>
      <c r="M362" s="559">
        <v>0</v>
      </c>
      <c r="N362" s="565">
        <f t="shared" si="2"/>
        <v>0</v>
      </c>
      <c r="O362" s="82"/>
      <c r="P362" s="82"/>
    </row>
    <row r="363" spans="1:16" x14ac:dyDescent="0.25">
      <c r="A363" s="60"/>
      <c r="B363" s="162"/>
      <c r="C363" s="162"/>
      <c r="D363" s="162"/>
      <c r="E363" s="162"/>
      <c r="F363" s="162"/>
      <c r="G363" s="294">
        <v>0</v>
      </c>
      <c r="H363" s="64"/>
      <c r="I363" s="631">
        <v>0</v>
      </c>
      <c r="J363" s="64"/>
      <c r="K363" s="64"/>
      <c r="L363" s="64"/>
      <c r="M363" s="559">
        <v>0</v>
      </c>
      <c r="N363" s="565">
        <f t="shared" si="2"/>
        <v>0</v>
      </c>
      <c r="O363" s="82"/>
      <c r="P363" s="82"/>
    </row>
    <row r="364" spans="1:16" x14ac:dyDescent="0.25">
      <c r="A364" s="60"/>
      <c r="B364" s="162"/>
      <c r="C364" s="162"/>
      <c r="D364" s="162"/>
      <c r="E364" s="162"/>
      <c r="F364" s="162"/>
      <c r="G364" s="294">
        <v>0</v>
      </c>
      <c r="H364" s="64"/>
      <c r="I364" s="631">
        <v>0</v>
      </c>
      <c r="J364" s="64"/>
      <c r="K364" s="64"/>
      <c r="L364" s="64"/>
      <c r="M364" s="559">
        <v>0</v>
      </c>
      <c r="N364" s="565">
        <f t="shared" si="2"/>
        <v>0</v>
      </c>
      <c r="O364" s="82"/>
      <c r="P364" s="82"/>
    </row>
    <row r="365" spans="1:16" x14ac:dyDescent="0.25">
      <c r="A365" s="60"/>
      <c r="B365" s="162"/>
      <c r="C365" s="162"/>
      <c r="D365" s="162"/>
      <c r="E365" s="162"/>
      <c r="F365" s="162"/>
      <c r="G365" s="294">
        <v>0</v>
      </c>
      <c r="H365" s="64"/>
      <c r="I365" s="631">
        <v>0</v>
      </c>
      <c r="J365" s="64"/>
      <c r="K365" s="64"/>
      <c r="L365" s="64"/>
      <c r="M365" s="559">
        <v>0</v>
      </c>
      <c r="N365" s="565">
        <f t="shared" si="2"/>
        <v>0</v>
      </c>
      <c r="O365" s="82"/>
      <c r="P365" s="82"/>
    </row>
    <row r="366" spans="1:16" x14ac:dyDescent="0.25">
      <c r="A366" s="60"/>
      <c r="B366" s="162"/>
      <c r="C366" s="162"/>
      <c r="D366" s="162"/>
      <c r="E366" s="162"/>
      <c r="F366" s="162"/>
      <c r="G366" s="294">
        <v>0</v>
      </c>
      <c r="H366" s="64"/>
      <c r="I366" s="631">
        <v>0</v>
      </c>
      <c r="J366" s="64"/>
      <c r="K366" s="64"/>
      <c r="L366" s="64"/>
      <c r="M366" s="559">
        <v>0</v>
      </c>
      <c r="N366" s="565">
        <f t="shared" si="2"/>
        <v>0</v>
      </c>
      <c r="O366" s="82"/>
      <c r="P366" s="82"/>
    </row>
    <row r="367" spans="1:16" x14ac:dyDescent="0.25">
      <c r="A367" s="60"/>
      <c r="B367" s="162"/>
      <c r="C367" s="162"/>
      <c r="D367" s="162"/>
      <c r="E367" s="162"/>
      <c r="F367" s="162"/>
      <c r="G367" s="294">
        <v>0</v>
      </c>
      <c r="H367" s="64"/>
      <c r="I367" s="631">
        <v>0</v>
      </c>
      <c r="J367" s="64"/>
      <c r="K367" s="64"/>
      <c r="L367" s="64"/>
      <c r="M367" s="559">
        <v>0</v>
      </c>
      <c r="N367" s="565">
        <f t="shared" si="2"/>
        <v>0</v>
      </c>
      <c r="O367" s="82"/>
      <c r="P367" s="82"/>
    </row>
    <row r="368" spans="1:16" x14ac:dyDescent="0.25">
      <c r="A368" s="60"/>
      <c r="B368" s="162"/>
      <c r="C368" s="162"/>
      <c r="D368" s="162"/>
      <c r="E368" s="162"/>
      <c r="F368" s="162"/>
      <c r="G368" s="294">
        <v>0</v>
      </c>
      <c r="H368" s="64"/>
      <c r="I368" s="631">
        <v>0</v>
      </c>
      <c r="J368" s="64"/>
      <c r="K368" s="64"/>
      <c r="L368" s="64"/>
      <c r="M368" s="559">
        <v>0</v>
      </c>
      <c r="N368" s="565">
        <f t="shared" si="2"/>
        <v>0</v>
      </c>
      <c r="O368" s="82"/>
      <c r="P368" s="82"/>
    </row>
    <row r="369" spans="1:16" x14ac:dyDescent="0.25">
      <c r="A369" s="60"/>
      <c r="B369" s="162"/>
      <c r="C369" s="162"/>
      <c r="D369" s="162"/>
      <c r="E369" s="162"/>
      <c r="F369" s="162"/>
      <c r="G369" s="294">
        <v>0</v>
      </c>
      <c r="H369" s="64"/>
      <c r="I369" s="631">
        <v>0</v>
      </c>
      <c r="J369" s="64"/>
      <c r="K369" s="64"/>
      <c r="L369" s="64"/>
      <c r="M369" s="559">
        <v>0</v>
      </c>
      <c r="N369" s="565">
        <f t="shared" si="2"/>
        <v>0</v>
      </c>
      <c r="O369" s="82"/>
      <c r="P369" s="82"/>
    </row>
    <row r="370" spans="1:16" x14ac:dyDescent="0.25">
      <c r="A370" s="60"/>
      <c r="B370" s="162"/>
      <c r="C370" s="162"/>
      <c r="D370" s="162"/>
      <c r="E370" s="162"/>
      <c r="F370" s="162"/>
      <c r="G370" s="294">
        <v>0</v>
      </c>
      <c r="H370" s="64"/>
      <c r="I370" s="631">
        <v>0</v>
      </c>
      <c r="J370" s="64"/>
      <c r="K370" s="64"/>
      <c r="L370" s="64"/>
      <c r="M370" s="559">
        <v>0</v>
      </c>
      <c r="N370" s="565">
        <f t="shared" si="2"/>
        <v>0</v>
      </c>
      <c r="O370" s="82"/>
      <c r="P370" s="82"/>
    </row>
    <row r="371" spans="1:16" x14ac:dyDescent="0.25">
      <c r="A371" s="60"/>
      <c r="B371" s="162"/>
      <c r="C371" s="162"/>
      <c r="D371" s="162"/>
      <c r="E371" s="162"/>
      <c r="F371" s="162"/>
      <c r="G371" s="294">
        <v>0</v>
      </c>
      <c r="H371" s="64"/>
      <c r="I371" s="631">
        <v>0</v>
      </c>
      <c r="J371" s="64"/>
      <c r="K371" s="64"/>
      <c r="L371" s="64"/>
      <c r="M371" s="559">
        <v>0</v>
      </c>
      <c r="N371" s="565">
        <f t="shared" si="2"/>
        <v>0</v>
      </c>
      <c r="O371" s="82"/>
      <c r="P371" s="82"/>
    </row>
    <row r="372" spans="1:16" x14ac:dyDescent="0.25">
      <c r="A372" s="60"/>
      <c r="B372" s="162"/>
      <c r="C372" s="162"/>
      <c r="D372" s="162"/>
      <c r="E372" s="162"/>
      <c r="F372" s="162"/>
      <c r="G372" s="294">
        <v>0</v>
      </c>
      <c r="H372" s="64"/>
      <c r="I372" s="631">
        <v>0</v>
      </c>
      <c r="J372" s="64"/>
      <c r="K372" s="64"/>
      <c r="L372" s="64"/>
      <c r="M372" s="559">
        <v>0</v>
      </c>
      <c r="N372" s="565">
        <f t="shared" si="2"/>
        <v>0</v>
      </c>
      <c r="O372" s="82"/>
      <c r="P372" s="82"/>
    </row>
    <row r="373" spans="1:16" x14ac:dyDescent="0.25">
      <c r="A373" s="60"/>
      <c r="B373" s="162"/>
      <c r="C373" s="162"/>
      <c r="D373" s="162"/>
      <c r="E373" s="162"/>
      <c r="F373" s="162"/>
      <c r="G373" s="294">
        <v>0</v>
      </c>
      <c r="H373" s="64"/>
      <c r="I373" s="631">
        <v>0</v>
      </c>
      <c r="J373" s="64"/>
      <c r="K373" s="64"/>
      <c r="L373" s="64"/>
      <c r="M373" s="559">
        <v>0</v>
      </c>
      <c r="N373" s="565">
        <f t="shared" si="2"/>
        <v>0</v>
      </c>
      <c r="O373" s="82"/>
      <c r="P373" s="82"/>
    </row>
    <row r="374" spans="1:16" x14ac:dyDescent="0.25">
      <c r="A374" s="60"/>
      <c r="B374" s="162"/>
      <c r="C374" s="162"/>
      <c r="D374" s="162"/>
      <c r="E374" s="162"/>
      <c r="F374" s="162"/>
      <c r="G374" s="294">
        <v>0</v>
      </c>
      <c r="H374" s="64"/>
      <c r="I374" s="631">
        <v>0</v>
      </c>
      <c r="J374" s="64"/>
      <c r="K374" s="64"/>
      <c r="L374" s="64"/>
      <c r="M374" s="559">
        <v>0</v>
      </c>
      <c r="N374" s="565">
        <f t="shared" si="2"/>
        <v>0</v>
      </c>
      <c r="O374" s="82"/>
      <c r="P374" s="82"/>
    </row>
    <row r="375" spans="1:16" x14ac:dyDescent="0.25">
      <c r="A375" s="60"/>
      <c r="B375" s="162"/>
      <c r="C375" s="162"/>
      <c r="D375" s="162"/>
      <c r="E375" s="162"/>
      <c r="F375" s="162"/>
      <c r="G375" s="294">
        <v>0</v>
      </c>
      <c r="H375" s="64"/>
      <c r="I375" s="631">
        <v>0</v>
      </c>
      <c r="J375" s="64"/>
      <c r="K375" s="64"/>
      <c r="L375" s="64"/>
      <c r="M375" s="559">
        <v>0</v>
      </c>
      <c r="N375" s="565">
        <f t="shared" si="2"/>
        <v>0</v>
      </c>
      <c r="O375" s="82"/>
      <c r="P375" s="82"/>
    </row>
    <row r="376" spans="1:16" x14ac:dyDescent="0.25">
      <c r="A376" s="60"/>
      <c r="B376" s="162"/>
      <c r="C376" s="162"/>
      <c r="D376" s="162"/>
      <c r="E376" s="162"/>
      <c r="F376" s="162"/>
      <c r="G376" s="294">
        <v>0</v>
      </c>
      <c r="H376" s="64"/>
      <c r="I376" s="631">
        <v>0</v>
      </c>
      <c r="J376" s="64"/>
      <c r="K376" s="64"/>
      <c r="L376" s="64"/>
      <c r="M376" s="559">
        <v>0</v>
      </c>
      <c r="N376" s="565">
        <f t="shared" si="2"/>
        <v>0</v>
      </c>
      <c r="O376" s="82"/>
      <c r="P376" s="82"/>
    </row>
    <row r="377" spans="1:16" x14ac:dyDescent="0.25">
      <c r="A377" s="60"/>
      <c r="B377" s="162"/>
      <c r="C377" s="162"/>
      <c r="D377" s="162"/>
      <c r="E377" s="162"/>
      <c r="F377" s="162"/>
      <c r="G377" s="294">
        <v>0</v>
      </c>
      <c r="H377" s="64"/>
      <c r="I377" s="631">
        <v>0</v>
      </c>
      <c r="J377" s="64"/>
      <c r="K377" s="64"/>
      <c r="L377" s="64"/>
      <c r="M377" s="559">
        <v>0</v>
      </c>
      <c r="N377" s="565">
        <f t="shared" si="2"/>
        <v>0</v>
      </c>
      <c r="O377" s="82"/>
      <c r="P377" s="82"/>
    </row>
    <row r="378" spans="1:16" x14ac:dyDescent="0.25">
      <c r="A378" s="60"/>
      <c r="B378" s="162"/>
      <c r="C378" s="162"/>
      <c r="D378" s="162"/>
      <c r="E378" s="162"/>
      <c r="F378" s="162"/>
      <c r="G378" s="294">
        <v>0</v>
      </c>
      <c r="H378" s="64"/>
      <c r="I378" s="631">
        <v>0</v>
      </c>
      <c r="J378" s="64"/>
      <c r="K378" s="64"/>
      <c r="L378" s="64"/>
      <c r="M378" s="559">
        <v>0</v>
      </c>
      <c r="N378" s="565">
        <f t="shared" si="2"/>
        <v>0</v>
      </c>
      <c r="O378" s="82"/>
      <c r="P378" s="82"/>
    </row>
    <row r="379" spans="1:16" x14ac:dyDescent="0.25">
      <c r="A379" s="60"/>
      <c r="B379" s="162"/>
      <c r="C379" s="162"/>
      <c r="D379" s="162"/>
      <c r="E379" s="162"/>
      <c r="F379" s="162"/>
      <c r="G379" s="294">
        <v>0</v>
      </c>
      <c r="H379" s="64"/>
      <c r="I379" s="631">
        <v>0</v>
      </c>
      <c r="J379" s="64"/>
      <c r="K379" s="64"/>
      <c r="L379" s="64"/>
      <c r="M379" s="559">
        <v>0</v>
      </c>
      <c r="N379" s="565">
        <f t="shared" si="2"/>
        <v>0</v>
      </c>
      <c r="O379" s="82"/>
      <c r="P379" s="82"/>
    </row>
    <row r="380" spans="1:16" x14ac:dyDescent="0.25">
      <c r="A380" s="60"/>
      <c r="B380" s="162"/>
      <c r="C380" s="162"/>
      <c r="D380" s="162"/>
      <c r="E380" s="162"/>
      <c r="F380" s="162"/>
      <c r="G380" s="294">
        <v>0</v>
      </c>
      <c r="H380" s="64"/>
      <c r="I380" s="631">
        <v>0</v>
      </c>
      <c r="J380" s="64"/>
      <c r="K380" s="64"/>
      <c r="L380" s="64"/>
      <c r="M380" s="559">
        <v>0</v>
      </c>
      <c r="N380" s="565">
        <f t="shared" si="2"/>
        <v>0</v>
      </c>
      <c r="O380" s="82"/>
      <c r="P380" s="82"/>
    </row>
    <row r="381" spans="1:16" x14ac:dyDescent="0.25">
      <c r="A381" s="60"/>
      <c r="B381" s="162"/>
      <c r="C381" s="162"/>
      <c r="D381" s="162"/>
      <c r="E381" s="162"/>
      <c r="F381" s="162"/>
      <c r="G381" s="294">
        <v>0</v>
      </c>
      <c r="H381" s="64"/>
      <c r="I381" s="631">
        <v>0</v>
      </c>
      <c r="J381" s="64"/>
      <c r="K381" s="64"/>
      <c r="L381" s="64"/>
      <c r="M381" s="559">
        <v>0</v>
      </c>
      <c r="N381" s="565">
        <f t="shared" si="2"/>
        <v>0</v>
      </c>
      <c r="O381" s="82"/>
      <c r="P381" s="82"/>
    </row>
    <row r="382" spans="1:16" x14ac:dyDescent="0.25">
      <c r="A382" s="60"/>
      <c r="B382" s="162"/>
      <c r="C382" s="162"/>
      <c r="D382" s="162"/>
      <c r="E382" s="162"/>
      <c r="F382" s="162"/>
      <c r="G382" s="294">
        <v>0</v>
      </c>
      <c r="H382" s="64"/>
      <c r="I382" s="631">
        <v>0</v>
      </c>
      <c r="J382" s="64"/>
      <c r="K382" s="64"/>
      <c r="L382" s="64"/>
      <c r="M382" s="559">
        <v>0</v>
      </c>
      <c r="N382" s="565">
        <f t="shared" si="2"/>
        <v>0</v>
      </c>
      <c r="O382" s="82"/>
      <c r="P382" s="82"/>
    </row>
    <row r="383" spans="1:16" x14ac:dyDescent="0.25">
      <c r="A383" s="60"/>
      <c r="B383" s="162"/>
      <c r="C383" s="162"/>
      <c r="D383" s="162"/>
      <c r="E383" s="162"/>
      <c r="F383" s="162"/>
      <c r="G383" s="294">
        <v>0</v>
      </c>
      <c r="H383" s="64"/>
      <c r="I383" s="631">
        <v>0</v>
      </c>
      <c r="J383" s="64"/>
      <c r="K383" s="64"/>
      <c r="L383" s="64"/>
      <c r="M383" s="559">
        <v>0</v>
      </c>
      <c r="N383" s="565">
        <f t="shared" si="2"/>
        <v>0</v>
      </c>
      <c r="O383" s="82"/>
      <c r="P383" s="82"/>
    </row>
    <row r="384" spans="1:16" x14ac:dyDescent="0.25">
      <c r="A384" s="60"/>
      <c r="B384" s="162"/>
      <c r="C384" s="162"/>
      <c r="D384" s="162"/>
      <c r="E384" s="162"/>
      <c r="F384" s="162"/>
      <c r="G384" s="294">
        <v>0</v>
      </c>
      <c r="H384" s="64"/>
      <c r="I384" s="631">
        <v>0</v>
      </c>
      <c r="J384" s="64"/>
      <c r="K384" s="64"/>
      <c r="L384" s="64"/>
      <c r="M384" s="559">
        <v>0</v>
      </c>
      <c r="N384" s="565">
        <f t="shared" si="2"/>
        <v>0</v>
      </c>
      <c r="O384" s="82"/>
      <c r="P384" s="82"/>
    </row>
    <row r="385" spans="1:16" x14ac:dyDescent="0.25">
      <c r="A385" s="60"/>
      <c r="B385" s="162"/>
      <c r="C385" s="162"/>
      <c r="D385" s="162"/>
      <c r="E385" s="162"/>
      <c r="F385" s="162"/>
      <c r="G385" s="294">
        <v>0</v>
      </c>
      <c r="H385" s="64"/>
      <c r="I385" s="631">
        <v>0</v>
      </c>
      <c r="J385" s="64"/>
      <c r="K385" s="64"/>
      <c r="L385" s="64"/>
      <c r="M385" s="559">
        <v>0</v>
      </c>
      <c r="N385" s="565">
        <f t="shared" ref="N385:N448" si="3">G385*M385</f>
        <v>0</v>
      </c>
      <c r="O385" s="82"/>
      <c r="P385" s="82"/>
    </row>
    <row r="386" spans="1:16" x14ac:dyDescent="0.25">
      <c r="A386" s="60"/>
      <c r="B386" s="162"/>
      <c r="C386" s="162"/>
      <c r="D386" s="162"/>
      <c r="E386" s="162"/>
      <c r="F386" s="162"/>
      <c r="G386" s="294">
        <v>0</v>
      </c>
      <c r="H386" s="64"/>
      <c r="I386" s="631">
        <v>0</v>
      </c>
      <c r="J386" s="64"/>
      <c r="K386" s="64"/>
      <c r="L386" s="64"/>
      <c r="M386" s="559">
        <v>0</v>
      </c>
      <c r="N386" s="565">
        <f t="shared" si="3"/>
        <v>0</v>
      </c>
      <c r="O386" s="82"/>
      <c r="P386" s="82"/>
    </row>
    <row r="387" spans="1:16" x14ac:dyDescent="0.25">
      <c r="A387" s="60"/>
      <c r="B387" s="162"/>
      <c r="C387" s="162"/>
      <c r="D387" s="162"/>
      <c r="E387" s="162"/>
      <c r="F387" s="162"/>
      <c r="G387" s="294">
        <v>0</v>
      </c>
      <c r="H387" s="64"/>
      <c r="I387" s="631">
        <v>0</v>
      </c>
      <c r="J387" s="64"/>
      <c r="K387" s="64"/>
      <c r="L387" s="64"/>
      <c r="M387" s="559">
        <v>0</v>
      </c>
      <c r="N387" s="565">
        <f t="shared" si="3"/>
        <v>0</v>
      </c>
      <c r="O387" s="82"/>
      <c r="P387" s="82"/>
    </row>
    <row r="388" spans="1:16" x14ac:dyDescent="0.25">
      <c r="A388" s="60"/>
      <c r="B388" s="162"/>
      <c r="C388" s="162"/>
      <c r="D388" s="162"/>
      <c r="E388" s="162"/>
      <c r="F388" s="162"/>
      <c r="G388" s="294">
        <v>0</v>
      </c>
      <c r="H388" s="64"/>
      <c r="I388" s="631">
        <v>0</v>
      </c>
      <c r="J388" s="64"/>
      <c r="K388" s="64"/>
      <c r="L388" s="64"/>
      <c r="M388" s="559">
        <v>0</v>
      </c>
      <c r="N388" s="565">
        <f t="shared" si="3"/>
        <v>0</v>
      </c>
      <c r="O388" s="82"/>
      <c r="P388" s="82"/>
    </row>
    <row r="389" spans="1:16" x14ac:dyDescent="0.25">
      <c r="A389" s="60"/>
      <c r="B389" s="162"/>
      <c r="C389" s="162"/>
      <c r="D389" s="162"/>
      <c r="E389" s="162"/>
      <c r="F389" s="162"/>
      <c r="G389" s="294">
        <v>0</v>
      </c>
      <c r="H389" s="64"/>
      <c r="I389" s="631">
        <v>0</v>
      </c>
      <c r="J389" s="64"/>
      <c r="K389" s="64"/>
      <c r="L389" s="64"/>
      <c r="M389" s="559">
        <v>0</v>
      </c>
      <c r="N389" s="565">
        <f t="shared" si="3"/>
        <v>0</v>
      </c>
      <c r="O389" s="82"/>
      <c r="P389" s="82"/>
    </row>
    <row r="390" spans="1:16" x14ac:dyDescent="0.25">
      <c r="A390" s="60"/>
      <c r="B390" s="162"/>
      <c r="C390" s="162"/>
      <c r="D390" s="162"/>
      <c r="E390" s="162"/>
      <c r="F390" s="162"/>
      <c r="G390" s="294">
        <v>0</v>
      </c>
      <c r="H390" s="64"/>
      <c r="I390" s="631">
        <v>0</v>
      </c>
      <c r="J390" s="64"/>
      <c r="K390" s="64"/>
      <c r="L390" s="64"/>
      <c r="M390" s="559">
        <v>0</v>
      </c>
      <c r="N390" s="565">
        <f t="shared" si="3"/>
        <v>0</v>
      </c>
      <c r="O390" s="82"/>
      <c r="P390" s="82"/>
    </row>
    <row r="391" spans="1:16" x14ac:dyDescent="0.25">
      <c r="A391" s="60"/>
      <c r="B391" s="162"/>
      <c r="C391" s="162"/>
      <c r="D391" s="162"/>
      <c r="E391" s="162"/>
      <c r="F391" s="162"/>
      <c r="G391" s="294">
        <v>0</v>
      </c>
      <c r="H391" s="64"/>
      <c r="I391" s="631">
        <v>0</v>
      </c>
      <c r="J391" s="64"/>
      <c r="K391" s="64"/>
      <c r="L391" s="64"/>
      <c r="M391" s="559">
        <v>0</v>
      </c>
      <c r="N391" s="565">
        <f t="shared" si="3"/>
        <v>0</v>
      </c>
      <c r="O391" s="82"/>
      <c r="P391" s="82"/>
    </row>
    <row r="392" spans="1:16" x14ac:dyDescent="0.25">
      <c r="A392" s="60"/>
      <c r="B392" s="162"/>
      <c r="C392" s="162"/>
      <c r="D392" s="162"/>
      <c r="E392" s="162"/>
      <c r="F392" s="162"/>
      <c r="G392" s="294">
        <v>0</v>
      </c>
      <c r="H392" s="64"/>
      <c r="I392" s="631">
        <v>0</v>
      </c>
      <c r="J392" s="64"/>
      <c r="K392" s="64"/>
      <c r="L392" s="64"/>
      <c r="M392" s="559">
        <v>0</v>
      </c>
      <c r="N392" s="565">
        <f t="shared" si="3"/>
        <v>0</v>
      </c>
      <c r="O392" s="82"/>
      <c r="P392" s="82"/>
    </row>
    <row r="393" spans="1:16" x14ac:dyDescent="0.25">
      <c r="A393" s="60"/>
      <c r="B393" s="162"/>
      <c r="C393" s="162"/>
      <c r="D393" s="162"/>
      <c r="E393" s="162"/>
      <c r="F393" s="162"/>
      <c r="G393" s="294">
        <v>0</v>
      </c>
      <c r="H393" s="64"/>
      <c r="I393" s="631">
        <v>0</v>
      </c>
      <c r="J393" s="64"/>
      <c r="K393" s="64"/>
      <c r="L393" s="64"/>
      <c r="M393" s="559">
        <v>0</v>
      </c>
      <c r="N393" s="565">
        <f t="shared" si="3"/>
        <v>0</v>
      </c>
      <c r="O393" s="82"/>
      <c r="P393" s="82"/>
    </row>
    <row r="394" spans="1:16" x14ac:dyDescent="0.25">
      <c r="A394" s="60"/>
      <c r="B394" s="162"/>
      <c r="C394" s="162"/>
      <c r="D394" s="162"/>
      <c r="E394" s="162"/>
      <c r="F394" s="162"/>
      <c r="G394" s="294">
        <v>0</v>
      </c>
      <c r="H394" s="64"/>
      <c r="I394" s="631">
        <v>0</v>
      </c>
      <c r="J394" s="64"/>
      <c r="K394" s="64"/>
      <c r="L394" s="64"/>
      <c r="M394" s="559">
        <v>0</v>
      </c>
      <c r="N394" s="565">
        <f t="shared" si="3"/>
        <v>0</v>
      </c>
      <c r="O394" s="82"/>
      <c r="P394" s="82"/>
    </row>
    <row r="395" spans="1:16" x14ac:dyDescent="0.25">
      <c r="A395" s="60"/>
      <c r="B395" s="162"/>
      <c r="C395" s="162"/>
      <c r="D395" s="162"/>
      <c r="E395" s="162"/>
      <c r="F395" s="162"/>
      <c r="G395" s="294">
        <v>0</v>
      </c>
      <c r="H395" s="64"/>
      <c r="I395" s="631">
        <v>0</v>
      </c>
      <c r="J395" s="64"/>
      <c r="K395" s="64"/>
      <c r="L395" s="64"/>
      <c r="M395" s="559">
        <v>0</v>
      </c>
      <c r="N395" s="565">
        <f t="shared" si="3"/>
        <v>0</v>
      </c>
      <c r="O395" s="82"/>
      <c r="P395" s="82"/>
    </row>
    <row r="396" spans="1:16" x14ac:dyDescent="0.25">
      <c r="A396" s="60"/>
      <c r="B396" s="162"/>
      <c r="C396" s="162"/>
      <c r="D396" s="162"/>
      <c r="E396" s="162"/>
      <c r="F396" s="162"/>
      <c r="G396" s="294">
        <v>0</v>
      </c>
      <c r="H396" s="64"/>
      <c r="I396" s="631">
        <v>0</v>
      </c>
      <c r="J396" s="64"/>
      <c r="K396" s="64"/>
      <c r="L396" s="64"/>
      <c r="M396" s="559">
        <v>0</v>
      </c>
      <c r="N396" s="565">
        <f t="shared" si="3"/>
        <v>0</v>
      </c>
      <c r="O396" s="82"/>
      <c r="P396" s="82"/>
    </row>
    <row r="397" spans="1:16" x14ac:dyDescent="0.25">
      <c r="A397" s="60"/>
      <c r="B397" s="162"/>
      <c r="C397" s="162"/>
      <c r="D397" s="162"/>
      <c r="E397" s="162"/>
      <c r="F397" s="162"/>
      <c r="G397" s="294">
        <v>0</v>
      </c>
      <c r="H397" s="64"/>
      <c r="I397" s="631">
        <v>0</v>
      </c>
      <c r="J397" s="64"/>
      <c r="K397" s="64"/>
      <c r="L397" s="64"/>
      <c r="M397" s="559">
        <v>0</v>
      </c>
      <c r="N397" s="565">
        <f t="shared" si="3"/>
        <v>0</v>
      </c>
      <c r="O397" s="82"/>
      <c r="P397" s="82"/>
    </row>
    <row r="398" spans="1:16" x14ac:dyDescent="0.25">
      <c r="A398" s="60"/>
      <c r="B398" s="162"/>
      <c r="C398" s="162"/>
      <c r="D398" s="162"/>
      <c r="E398" s="162"/>
      <c r="F398" s="162"/>
      <c r="G398" s="294">
        <v>0</v>
      </c>
      <c r="H398" s="64"/>
      <c r="I398" s="631">
        <v>0</v>
      </c>
      <c r="J398" s="64"/>
      <c r="K398" s="64"/>
      <c r="L398" s="64"/>
      <c r="M398" s="559">
        <v>0</v>
      </c>
      <c r="N398" s="565">
        <f t="shared" si="3"/>
        <v>0</v>
      </c>
      <c r="O398" s="82"/>
      <c r="P398" s="82"/>
    </row>
    <row r="399" spans="1:16" x14ac:dyDescent="0.25">
      <c r="A399" s="60"/>
      <c r="B399" s="162"/>
      <c r="C399" s="162"/>
      <c r="D399" s="162"/>
      <c r="E399" s="162"/>
      <c r="F399" s="162"/>
      <c r="G399" s="294">
        <v>0</v>
      </c>
      <c r="H399" s="64"/>
      <c r="I399" s="631">
        <v>0</v>
      </c>
      <c r="J399" s="64"/>
      <c r="K399" s="64"/>
      <c r="L399" s="64"/>
      <c r="M399" s="559">
        <v>0</v>
      </c>
      <c r="N399" s="565">
        <f t="shared" si="3"/>
        <v>0</v>
      </c>
      <c r="O399" s="82"/>
      <c r="P399" s="82"/>
    </row>
    <row r="400" spans="1:16" x14ac:dyDescent="0.25">
      <c r="A400" s="60"/>
      <c r="B400" s="162"/>
      <c r="C400" s="162"/>
      <c r="D400" s="162"/>
      <c r="E400" s="162"/>
      <c r="F400" s="162"/>
      <c r="G400" s="294">
        <v>0</v>
      </c>
      <c r="H400" s="64"/>
      <c r="I400" s="631">
        <v>0</v>
      </c>
      <c r="J400" s="64"/>
      <c r="K400" s="64"/>
      <c r="L400" s="64"/>
      <c r="M400" s="559">
        <v>0</v>
      </c>
      <c r="N400" s="565">
        <f t="shared" si="3"/>
        <v>0</v>
      </c>
      <c r="O400" s="82"/>
      <c r="P400" s="82"/>
    </row>
    <row r="401" spans="1:16" x14ac:dyDescent="0.25">
      <c r="A401" s="60"/>
      <c r="B401" s="162"/>
      <c r="C401" s="162"/>
      <c r="D401" s="162"/>
      <c r="E401" s="162"/>
      <c r="F401" s="162"/>
      <c r="G401" s="294">
        <v>0</v>
      </c>
      <c r="H401" s="64"/>
      <c r="I401" s="631">
        <v>0</v>
      </c>
      <c r="J401" s="64"/>
      <c r="K401" s="64"/>
      <c r="L401" s="64"/>
      <c r="M401" s="559">
        <v>0</v>
      </c>
      <c r="N401" s="565">
        <f t="shared" si="3"/>
        <v>0</v>
      </c>
      <c r="O401" s="82"/>
      <c r="P401" s="82"/>
    </row>
    <row r="402" spans="1:16" x14ac:dyDescent="0.25">
      <c r="A402" s="60"/>
      <c r="B402" s="162"/>
      <c r="C402" s="162"/>
      <c r="D402" s="162"/>
      <c r="E402" s="162"/>
      <c r="F402" s="162"/>
      <c r="G402" s="294">
        <v>0</v>
      </c>
      <c r="H402" s="64"/>
      <c r="I402" s="631">
        <v>0</v>
      </c>
      <c r="J402" s="64"/>
      <c r="K402" s="64"/>
      <c r="L402" s="64"/>
      <c r="M402" s="559">
        <v>0</v>
      </c>
      <c r="N402" s="565">
        <f t="shared" si="3"/>
        <v>0</v>
      </c>
      <c r="O402" s="82"/>
      <c r="P402" s="82"/>
    </row>
    <row r="403" spans="1:16" x14ac:dyDescent="0.25">
      <c r="A403" s="60"/>
      <c r="B403" s="162"/>
      <c r="C403" s="162"/>
      <c r="D403" s="162"/>
      <c r="E403" s="162"/>
      <c r="F403" s="162"/>
      <c r="G403" s="294">
        <v>0</v>
      </c>
      <c r="H403" s="64"/>
      <c r="I403" s="631">
        <v>0</v>
      </c>
      <c r="J403" s="64"/>
      <c r="K403" s="64"/>
      <c r="L403" s="64"/>
      <c r="M403" s="559">
        <v>0</v>
      </c>
      <c r="N403" s="565">
        <f t="shared" si="3"/>
        <v>0</v>
      </c>
      <c r="O403" s="82"/>
      <c r="P403" s="82"/>
    </row>
    <row r="404" spans="1:16" x14ac:dyDescent="0.25">
      <c r="A404" s="60"/>
      <c r="B404" s="162"/>
      <c r="C404" s="162"/>
      <c r="D404" s="162"/>
      <c r="E404" s="162"/>
      <c r="F404" s="162"/>
      <c r="G404" s="294">
        <v>0</v>
      </c>
      <c r="H404" s="64"/>
      <c r="I404" s="631">
        <v>0</v>
      </c>
      <c r="J404" s="64"/>
      <c r="K404" s="64"/>
      <c r="L404" s="64"/>
      <c r="M404" s="559">
        <v>0</v>
      </c>
      <c r="N404" s="565">
        <f t="shared" si="3"/>
        <v>0</v>
      </c>
      <c r="O404" s="82"/>
      <c r="P404" s="82"/>
    </row>
    <row r="405" spans="1:16" x14ac:dyDescent="0.25">
      <c r="A405" s="60"/>
      <c r="B405" s="162"/>
      <c r="C405" s="162"/>
      <c r="D405" s="162"/>
      <c r="E405" s="162"/>
      <c r="F405" s="162"/>
      <c r="G405" s="294">
        <v>0</v>
      </c>
      <c r="H405" s="64"/>
      <c r="I405" s="631">
        <v>0</v>
      </c>
      <c r="J405" s="64"/>
      <c r="K405" s="64"/>
      <c r="L405" s="64"/>
      <c r="M405" s="559">
        <v>0</v>
      </c>
      <c r="N405" s="565">
        <f t="shared" si="3"/>
        <v>0</v>
      </c>
      <c r="O405" s="82"/>
      <c r="P405" s="82"/>
    </row>
    <row r="406" spans="1:16" x14ac:dyDescent="0.25">
      <c r="A406" s="60"/>
      <c r="B406" s="162"/>
      <c r="C406" s="162"/>
      <c r="D406" s="162"/>
      <c r="E406" s="162"/>
      <c r="F406" s="162"/>
      <c r="G406" s="294">
        <v>0</v>
      </c>
      <c r="H406" s="64"/>
      <c r="I406" s="631">
        <v>0</v>
      </c>
      <c r="J406" s="64"/>
      <c r="K406" s="64"/>
      <c r="L406" s="64"/>
      <c r="M406" s="559">
        <v>0</v>
      </c>
      <c r="N406" s="565">
        <f t="shared" si="3"/>
        <v>0</v>
      </c>
      <c r="O406" s="82"/>
      <c r="P406" s="82"/>
    </row>
    <row r="407" spans="1:16" x14ac:dyDescent="0.25">
      <c r="A407" s="60"/>
      <c r="B407" s="162"/>
      <c r="C407" s="162"/>
      <c r="D407" s="162"/>
      <c r="E407" s="162"/>
      <c r="F407" s="162"/>
      <c r="G407" s="294">
        <v>0</v>
      </c>
      <c r="H407" s="64"/>
      <c r="I407" s="631">
        <v>0</v>
      </c>
      <c r="J407" s="64"/>
      <c r="K407" s="64"/>
      <c r="L407" s="64"/>
      <c r="M407" s="559">
        <v>0</v>
      </c>
      <c r="N407" s="565">
        <f t="shared" si="3"/>
        <v>0</v>
      </c>
      <c r="O407" s="82"/>
      <c r="P407" s="82"/>
    </row>
    <row r="408" spans="1:16" x14ac:dyDescent="0.25">
      <c r="A408" s="60"/>
      <c r="B408" s="162"/>
      <c r="C408" s="162"/>
      <c r="D408" s="162"/>
      <c r="E408" s="162"/>
      <c r="F408" s="162"/>
      <c r="G408" s="294">
        <v>0</v>
      </c>
      <c r="H408" s="64"/>
      <c r="I408" s="631">
        <v>0</v>
      </c>
      <c r="J408" s="64"/>
      <c r="K408" s="64"/>
      <c r="L408" s="64"/>
      <c r="M408" s="559">
        <v>0</v>
      </c>
      <c r="N408" s="565">
        <f t="shared" si="3"/>
        <v>0</v>
      </c>
      <c r="O408" s="82"/>
      <c r="P408" s="82"/>
    </row>
    <row r="409" spans="1:16" x14ac:dyDescent="0.25">
      <c r="A409" s="60"/>
      <c r="B409" s="162"/>
      <c r="C409" s="162"/>
      <c r="D409" s="162"/>
      <c r="E409" s="162"/>
      <c r="F409" s="162"/>
      <c r="G409" s="294">
        <v>0</v>
      </c>
      <c r="H409" s="64"/>
      <c r="I409" s="631">
        <v>0</v>
      </c>
      <c r="J409" s="64"/>
      <c r="K409" s="64"/>
      <c r="L409" s="64"/>
      <c r="M409" s="559">
        <v>0</v>
      </c>
      <c r="N409" s="565">
        <f t="shared" si="3"/>
        <v>0</v>
      </c>
      <c r="O409" s="82"/>
      <c r="P409" s="82"/>
    </row>
    <row r="410" spans="1:16" x14ac:dyDescent="0.25">
      <c r="A410" s="60"/>
      <c r="B410" s="162"/>
      <c r="C410" s="162"/>
      <c r="D410" s="162"/>
      <c r="E410" s="162"/>
      <c r="F410" s="162"/>
      <c r="G410" s="294">
        <v>0</v>
      </c>
      <c r="H410" s="64"/>
      <c r="I410" s="631">
        <v>0</v>
      </c>
      <c r="J410" s="64"/>
      <c r="K410" s="64"/>
      <c r="L410" s="64"/>
      <c r="M410" s="559">
        <v>0</v>
      </c>
      <c r="N410" s="565">
        <f t="shared" si="3"/>
        <v>0</v>
      </c>
      <c r="O410" s="82"/>
      <c r="P410" s="82"/>
    </row>
    <row r="411" spans="1:16" x14ac:dyDescent="0.25">
      <c r="A411" s="60"/>
      <c r="B411" s="162"/>
      <c r="C411" s="162"/>
      <c r="D411" s="162"/>
      <c r="E411" s="162"/>
      <c r="F411" s="162"/>
      <c r="G411" s="294">
        <v>0</v>
      </c>
      <c r="H411" s="64"/>
      <c r="I411" s="631">
        <v>0</v>
      </c>
      <c r="J411" s="64"/>
      <c r="K411" s="64"/>
      <c r="L411" s="64"/>
      <c r="M411" s="559">
        <v>0</v>
      </c>
      <c r="N411" s="565">
        <f t="shared" si="3"/>
        <v>0</v>
      </c>
      <c r="O411" s="82"/>
      <c r="P411" s="82"/>
    </row>
    <row r="412" spans="1:16" x14ac:dyDescent="0.25">
      <c r="A412" s="60"/>
      <c r="B412" s="162"/>
      <c r="C412" s="162"/>
      <c r="D412" s="162"/>
      <c r="E412" s="162"/>
      <c r="F412" s="162"/>
      <c r="G412" s="294">
        <v>0</v>
      </c>
      <c r="H412" s="64"/>
      <c r="I412" s="631">
        <v>0</v>
      </c>
      <c r="J412" s="64"/>
      <c r="K412" s="64"/>
      <c r="L412" s="64"/>
      <c r="M412" s="559">
        <v>0</v>
      </c>
      <c r="N412" s="565">
        <f t="shared" si="3"/>
        <v>0</v>
      </c>
      <c r="O412" s="82"/>
      <c r="P412" s="82"/>
    </row>
    <row r="413" spans="1:16" x14ac:dyDescent="0.25">
      <c r="A413" s="60"/>
      <c r="B413" s="162"/>
      <c r="C413" s="162"/>
      <c r="D413" s="162"/>
      <c r="E413" s="162"/>
      <c r="F413" s="162"/>
      <c r="G413" s="294">
        <v>0</v>
      </c>
      <c r="H413" s="64"/>
      <c r="I413" s="631">
        <v>0</v>
      </c>
      <c r="J413" s="64"/>
      <c r="K413" s="64"/>
      <c r="L413" s="64"/>
      <c r="M413" s="559">
        <v>0</v>
      </c>
      <c r="N413" s="565">
        <f t="shared" si="3"/>
        <v>0</v>
      </c>
      <c r="O413" s="82"/>
      <c r="P413" s="82"/>
    </row>
    <row r="414" spans="1:16" x14ac:dyDescent="0.25">
      <c r="A414" s="60"/>
      <c r="B414" s="162"/>
      <c r="C414" s="162"/>
      <c r="D414" s="162"/>
      <c r="E414" s="162"/>
      <c r="F414" s="162"/>
      <c r="G414" s="294">
        <v>0</v>
      </c>
      <c r="H414" s="64"/>
      <c r="I414" s="631">
        <v>0</v>
      </c>
      <c r="J414" s="64"/>
      <c r="K414" s="64"/>
      <c r="L414" s="64"/>
      <c r="M414" s="559">
        <v>0</v>
      </c>
      <c r="N414" s="565">
        <f t="shared" si="3"/>
        <v>0</v>
      </c>
      <c r="O414" s="82"/>
      <c r="P414" s="82"/>
    </row>
    <row r="415" spans="1:16" x14ac:dyDescent="0.25">
      <c r="A415" s="60"/>
      <c r="B415" s="162"/>
      <c r="C415" s="162"/>
      <c r="D415" s="162"/>
      <c r="E415" s="162"/>
      <c r="F415" s="162"/>
      <c r="G415" s="294">
        <v>0</v>
      </c>
      <c r="H415" s="64"/>
      <c r="I415" s="631">
        <v>0</v>
      </c>
      <c r="J415" s="64"/>
      <c r="K415" s="64"/>
      <c r="L415" s="64"/>
      <c r="M415" s="559">
        <v>0</v>
      </c>
      <c r="N415" s="565">
        <f t="shared" si="3"/>
        <v>0</v>
      </c>
      <c r="O415" s="82"/>
      <c r="P415" s="82"/>
    </row>
    <row r="416" spans="1:16" x14ac:dyDescent="0.25">
      <c r="A416" s="60"/>
      <c r="B416" s="162"/>
      <c r="C416" s="162"/>
      <c r="D416" s="162"/>
      <c r="E416" s="162"/>
      <c r="F416" s="162"/>
      <c r="G416" s="294">
        <v>0</v>
      </c>
      <c r="H416" s="64"/>
      <c r="I416" s="631">
        <v>0</v>
      </c>
      <c r="J416" s="64"/>
      <c r="K416" s="64"/>
      <c r="L416" s="64"/>
      <c r="M416" s="559">
        <v>0</v>
      </c>
      <c r="N416" s="565">
        <f t="shared" si="3"/>
        <v>0</v>
      </c>
      <c r="O416" s="82"/>
      <c r="P416" s="82"/>
    </row>
    <row r="417" spans="1:16" x14ac:dyDescent="0.25">
      <c r="A417" s="60"/>
      <c r="B417" s="162"/>
      <c r="C417" s="162"/>
      <c r="D417" s="162"/>
      <c r="E417" s="162"/>
      <c r="F417" s="162"/>
      <c r="G417" s="294">
        <v>0</v>
      </c>
      <c r="H417" s="64"/>
      <c r="I417" s="631">
        <v>0</v>
      </c>
      <c r="J417" s="64"/>
      <c r="K417" s="64"/>
      <c r="L417" s="64"/>
      <c r="M417" s="559">
        <v>0</v>
      </c>
      <c r="N417" s="565">
        <f t="shared" si="3"/>
        <v>0</v>
      </c>
      <c r="O417" s="82"/>
      <c r="P417" s="82"/>
    </row>
    <row r="418" spans="1:16" x14ac:dyDescent="0.25">
      <c r="A418" s="60"/>
      <c r="B418" s="162"/>
      <c r="C418" s="162"/>
      <c r="D418" s="162"/>
      <c r="E418" s="162"/>
      <c r="F418" s="162"/>
      <c r="G418" s="294">
        <v>0</v>
      </c>
      <c r="H418" s="64"/>
      <c r="I418" s="631">
        <v>0</v>
      </c>
      <c r="J418" s="64"/>
      <c r="K418" s="64"/>
      <c r="L418" s="64"/>
      <c r="M418" s="559">
        <v>0</v>
      </c>
      <c r="N418" s="565">
        <f t="shared" si="3"/>
        <v>0</v>
      </c>
      <c r="O418" s="82"/>
      <c r="P418" s="82"/>
    </row>
    <row r="419" spans="1:16" x14ac:dyDescent="0.25">
      <c r="A419" s="60"/>
      <c r="B419" s="162"/>
      <c r="C419" s="162"/>
      <c r="D419" s="162"/>
      <c r="E419" s="162"/>
      <c r="F419" s="162"/>
      <c r="G419" s="294">
        <v>0</v>
      </c>
      <c r="H419" s="64"/>
      <c r="I419" s="631">
        <v>0</v>
      </c>
      <c r="J419" s="64"/>
      <c r="K419" s="64"/>
      <c r="L419" s="64"/>
      <c r="M419" s="559">
        <v>0</v>
      </c>
      <c r="N419" s="565">
        <f t="shared" si="3"/>
        <v>0</v>
      </c>
      <c r="O419" s="82"/>
      <c r="P419" s="82"/>
    </row>
    <row r="420" spans="1:16" x14ac:dyDescent="0.25">
      <c r="A420" s="60"/>
      <c r="B420" s="162"/>
      <c r="C420" s="162"/>
      <c r="D420" s="162"/>
      <c r="E420" s="162"/>
      <c r="F420" s="162"/>
      <c r="G420" s="294">
        <v>0</v>
      </c>
      <c r="H420" s="64"/>
      <c r="I420" s="631">
        <v>0</v>
      </c>
      <c r="J420" s="64"/>
      <c r="K420" s="64"/>
      <c r="L420" s="64"/>
      <c r="M420" s="559">
        <v>0</v>
      </c>
      <c r="N420" s="565">
        <f t="shared" si="3"/>
        <v>0</v>
      </c>
      <c r="O420" s="82"/>
      <c r="P420" s="82"/>
    </row>
    <row r="421" spans="1:16" x14ac:dyDescent="0.25">
      <c r="A421" s="60"/>
      <c r="B421" s="162"/>
      <c r="C421" s="162"/>
      <c r="D421" s="162"/>
      <c r="E421" s="162"/>
      <c r="F421" s="162"/>
      <c r="G421" s="294">
        <v>0</v>
      </c>
      <c r="H421" s="64"/>
      <c r="I421" s="631">
        <v>0</v>
      </c>
      <c r="J421" s="64"/>
      <c r="K421" s="64"/>
      <c r="L421" s="64"/>
      <c r="M421" s="559">
        <v>0</v>
      </c>
      <c r="N421" s="565">
        <f t="shared" si="3"/>
        <v>0</v>
      </c>
      <c r="O421" s="82"/>
      <c r="P421" s="82"/>
    </row>
    <row r="422" spans="1:16" x14ac:dyDescent="0.25">
      <c r="A422" s="60"/>
      <c r="B422" s="162"/>
      <c r="C422" s="162"/>
      <c r="D422" s="162"/>
      <c r="E422" s="162"/>
      <c r="F422" s="162"/>
      <c r="G422" s="294">
        <v>0</v>
      </c>
      <c r="H422" s="64"/>
      <c r="I422" s="631">
        <v>0</v>
      </c>
      <c r="J422" s="64"/>
      <c r="K422" s="64"/>
      <c r="L422" s="64"/>
      <c r="M422" s="559">
        <v>0</v>
      </c>
      <c r="N422" s="565">
        <f t="shared" si="3"/>
        <v>0</v>
      </c>
      <c r="O422" s="82"/>
      <c r="P422" s="82"/>
    </row>
    <row r="423" spans="1:16" x14ac:dyDescent="0.25">
      <c r="A423" s="60"/>
      <c r="B423" s="162"/>
      <c r="C423" s="162"/>
      <c r="D423" s="162"/>
      <c r="E423" s="162"/>
      <c r="F423" s="162"/>
      <c r="G423" s="294">
        <v>0</v>
      </c>
      <c r="H423" s="64"/>
      <c r="I423" s="631">
        <v>0</v>
      </c>
      <c r="J423" s="64"/>
      <c r="K423" s="64"/>
      <c r="L423" s="64"/>
      <c r="M423" s="559">
        <v>0</v>
      </c>
      <c r="N423" s="565">
        <f t="shared" si="3"/>
        <v>0</v>
      </c>
      <c r="O423" s="82"/>
      <c r="P423" s="82"/>
    </row>
    <row r="424" spans="1:16" x14ac:dyDescent="0.25">
      <c r="A424" s="60"/>
      <c r="B424" s="162"/>
      <c r="C424" s="162"/>
      <c r="D424" s="162"/>
      <c r="E424" s="162"/>
      <c r="F424" s="162"/>
      <c r="G424" s="294">
        <v>0</v>
      </c>
      <c r="H424" s="64"/>
      <c r="I424" s="631">
        <v>0</v>
      </c>
      <c r="J424" s="64"/>
      <c r="K424" s="64"/>
      <c r="L424" s="64"/>
      <c r="M424" s="559">
        <v>0</v>
      </c>
      <c r="N424" s="565">
        <f t="shared" si="3"/>
        <v>0</v>
      </c>
      <c r="O424" s="82"/>
      <c r="P424" s="82"/>
    </row>
    <row r="425" spans="1:16" x14ac:dyDescent="0.25">
      <c r="A425" s="60"/>
      <c r="B425" s="162"/>
      <c r="C425" s="162"/>
      <c r="D425" s="162"/>
      <c r="E425" s="162"/>
      <c r="F425" s="162"/>
      <c r="G425" s="294">
        <v>0</v>
      </c>
      <c r="H425" s="64"/>
      <c r="I425" s="631">
        <v>0</v>
      </c>
      <c r="J425" s="64"/>
      <c r="K425" s="64"/>
      <c r="L425" s="64"/>
      <c r="M425" s="559">
        <v>0</v>
      </c>
      <c r="N425" s="565">
        <f t="shared" si="3"/>
        <v>0</v>
      </c>
      <c r="O425" s="82"/>
      <c r="P425" s="82"/>
    </row>
    <row r="426" spans="1:16" x14ac:dyDescent="0.25">
      <c r="A426" s="60"/>
      <c r="B426" s="162"/>
      <c r="C426" s="162"/>
      <c r="D426" s="162"/>
      <c r="E426" s="162"/>
      <c r="F426" s="162"/>
      <c r="G426" s="294">
        <v>0</v>
      </c>
      <c r="H426" s="64"/>
      <c r="I426" s="631">
        <v>0</v>
      </c>
      <c r="J426" s="64"/>
      <c r="K426" s="64"/>
      <c r="L426" s="64"/>
      <c r="M426" s="559">
        <v>0</v>
      </c>
      <c r="N426" s="565">
        <f t="shared" si="3"/>
        <v>0</v>
      </c>
      <c r="O426" s="82"/>
      <c r="P426" s="82"/>
    </row>
    <row r="427" spans="1:16" x14ac:dyDescent="0.25">
      <c r="A427" s="60"/>
      <c r="B427" s="162"/>
      <c r="C427" s="162"/>
      <c r="D427" s="162"/>
      <c r="E427" s="162"/>
      <c r="F427" s="162"/>
      <c r="G427" s="294">
        <v>0</v>
      </c>
      <c r="H427" s="64"/>
      <c r="I427" s="631">
        <v>0</v>
      </c>
      <c r="J427" s="64"/>
      <c r="K427" s="64"/>
      <c r="L427" s="64"/>
      <c r="M427" s="559">
        <v>0</v>
      </c>
      <c r="N427" s="565">
        <f t="shared" si="3"/>
        <v>0</v>
      </c>
      <c r="O427" s="82"/>
      <c r="P427" s="82"/>
    </row>
    <row r="428" spans="1:16" x14ac:dyDescent="0.25">
      <c r="A428" s="60"/>
      <c r="B428" s="162"/>
      <c r="C428" s="162"/>
      <c r="D428" s="162"/>
      <c r="E428" s="162"/>
      <c r="F428" s="162"/>
      <c r="G428" s="294">
        <v>0</v>
      </c>
      <c r="H428" s="64"/>
      <c r="I428" s="631">
        <v>0</v>
      </c>
      <c r="J428" s="64"/>
      <c r="K428" s="64"/>
      <c r="L428" s="64"/>
      <c r="M428" s="559">
        <v>0</v>
      </c>
      <c r="N428" s="565">
        <f t="shared" si="3"/>
        <v>0</v>
      </c>
      <c r="O428" s="82"/>
      <c r="P428" s="82"/>
    </row>
    <row r="429" spans="1:16" x14ac:dyDescent="0.25">
      <c r="A429" s="60"/>
      <c r="B429" s="162"/>
      <c r="C429" s="162"/>
      <c r="D429" s="162"/>
      <c r="E429" s="162"/>
      <c r="F429" s="162"/>
      <c r="G429" s="294">
        <v>0</v>
      </c>
      <c r="H429" s="64"/>
      <c r="I429" s="631">
        <v>0</v>
      </c>
      <c r="J429" s="64"/>
      <c r="K429" s="64"/>
      <c r="L429" s="64"/>
      <c r="M429" s="559">
        <v>0</v>
      </c>
      <c r="N429" s="565">
        <f t="shared" si="3"/>
        <v>0</v>
      </c>
      <c r="O429" s="82"/>
      <c r="P429" s="82"/>
    </row>
    <row r="430" spans="1:16" x14ac:dyDescent="0.25">
      <c r="A430" s="60"/>
      <c r="B430" s="162"/>
      <c r="C430" s="162"/>
      <c r="D430" s="162"/>
      <c r="E430" s="162"/>
      <c r="F430" s="162"/>
      <c r="G430" s="294">
        <v>0</v>
      </c>
      <c r="H430" s="64"/>
      <c r="I430" s="631">
        <v>0</v>
      </c>
      <c r="J430" s="64"/>
      <c r="K430" s="64"/>
      <c r="L430" s="64"/>
      <c r="M430" s="559">
        <v>0</v>
      </c>
      <c r="N430" s="565">
        <f t="shared" si="3"/>
        <v>0</v>
      </c>
      <c r="O430" s="82"/>
      <c r="P430" s="82"/>
    </row>
    <row r="431" spans="1:16" x14ac:dyDescent="0.25">
      <c r="A431" s="60"/>
      <c r="B431" s="162"/>
      <c r="C431" s="162"/>
      <c r="D431" s="162"/>
      <c r="E431" s="162"/>
      <c r="F431" s="162"/>
      <c r="G431" s="294">
        <v>0</v>
      </c>
      <c r="H431" s="64"/>
      <c r="I431" s="631">
        <v>0</v>
      </c>
      <c r="J431" s="64"/>
      <c r="K431" s="64"/>
      <c r="L431" s="64"/>
      <c r="M431" s="559">
        <v>0</v>
      </c>
      <c r="N431" s="565">
        <f t="shared" si="3"/>
        <v>0</v>
      </c>
      <c r="O431" s="82"/>
      <c r="P431" s="82"/>
    </row>
    <row r="432" spans="1:16" x14ac:dyDescent="0.25">
      <c r="A432" s="60"/>
      <c r="B432" s="162"/>
      <c r="C432" s="162"/>
      <c r="D432" s="162"/>
      <c r="E432" s="162"/>
      <c r="F432" s="162"/>
      <c r="G432" s="294">
        <v>0</v>
      </c>
      <c r="H432" s="64"/>
      <c r="I432" s="631">
        <v>0</v>
      </c>
      <c r="J432" s="64"/>
      <c r="K432" s="64"/>
      <c r="L432" s="64"/>
      <c r="M432" s="559">
        <v>0</v>
      </c>
      <c r="N432" s="565">
        <f t="shared" si="3"/>
        <v>0</v>
      </c>
      <c r="O432" s="82"/>
      <c r="P432" s="82"/>
    </row>
    <row r="433" spans="1:16" x14ac:dyDescent="0.25">
      <c r="A433" s="60"/>
      <c r="B433" s="162"/>
      <c r="C433" s="162"/>
      <c r="D433" s="162"/>
      <c r="E433" s="162"/>
      <c r="F433" s="162"/>
      <c r="G433" s="294">
        <v>0</v>
      </c>
      <c r="H433" s="64"/>
      <c r="I433" s="631">
        <v>0</v>
      </c>
      <c r="J433" s="64"/>
      <c r="K433" s="64"/>
      <c r="L433" s="64"/>
      <c r="M433" s="559">
        <v>0</v>
      </c>
      <c r="N433" s="565">
        <f t="shared" si="3"/>
        <v>0</v>
      </c>
      <c r="O433" s="82"/>
      <c r="P433" s="82"/>
    </row>
    <row r="434" spans="1:16" x14ac:dyDescent="0.25">
      <c r="A434" s="60"/>
      <c r="B434" s="162"/>
      <c r="C434" s="162"/>
      <c r="D434" s="162"/>
      <c r="E434" s="162"/>
      <c r="F434" s="162"/>
      <c r="G434" s="294">
        <v>0</v>
      </c>
      <c r="H434" s="64"/>
      <c r="I434" s="631">
        <v>0</v>
      </c>
      <c r="J434" s="64"/>
      <c r="K434" s="64"/>
      <c r="L434" s="64"/>
      <c r="M434" s="559">
        <v>0</v>
      </c>
      <c r="N434" s="565">
        <f t="shared" si="3"/>
        <v>0</v>
      </c>
      <c r="O434" s="82"/>
      <c r="P434" s="82"/>
    </row>
    <row r="435" spans="1:16" x14ac:dyDescent="0.25">
      <c r="A435" s="60"/>
      <c r="B435" s="162"/>
      <c r="C435" s="162"/>
      <c r="D435" s="162"/>
      <c r="E435" s="162"/>
      <c r="F435" s="162"/>
      <c r="G435" s="294">
        <v>0</v>
      </c>
      <c r="H435" s="64"/>
      <c r="I435" s="631">
        <v>0</v>
      </c>
      <c r="J435" s="64"/>
      <c r="K435" s="64"/>
      <c r="L435" s="64"/>
      <c r="M435" s="559">
        <v>0</v>
      </c>
      <c r="N435" s="565">
        <f t="shared" si="3"/>
        <v>0</v>
      </c>
      <c r="O435" s="82"/>
      <c r="P435" s="82"/>
    </row>
    <row r="436" spans="1:16" x14ac:dyDescent="0.25">
      <c r="A436" s="60"/>
      <c r="B436" s="162"/>
      <c r="C436" s="162"/>
      <c r="D436" s="162"/>
      <c r="E436" s="162"/>
      <c r="F436" s="162"/>
      <c r="G436" s="294">
        <v>0</v>
      </c>
      <c r="H436" s="64"/>
      <c r="I436" s="631">
        <v>0</v>
      </c>
      <c r="J436" s="64"/>
      <c r="K436" s="64"/>
      <c r="L436" s="64"/>
      <c r="M436" s="559">
        <v>0</v>
      </c>
      <c r="N436" s="565">
        <f t="shared" si="3"/>
        <v>0</v>
      </c>
      <c r="O436" s="82"/>
      <c r="P436" s="82"/>
    </row>
    <row r="437" spans="1:16" x14ac:dyDescent="0.25">
      <c r="A437" s="60"/>
      <c r="B437" s="162"/>
      <c r="C437" s="162"/>
      <c r="D437" s="162"/>
      <c r="E437" s="162"/>
      <c r="F437" s="162"/>
      <c r="G437" s="294">
        <v>0</v>
      </c>
      <c r="H437" s="64"/>
      <c r="I437" s="631">
        <v>0</v>
      </c>
      <c r="J437" s="64"/>
      <c r="K437" s="64"/>
      <c r="L437" s="64"/>
      <c r="M437" s="559">
        <v>0</v>
      </c>
      <c r="N437" s="565">
        <f t="shared" si="3"/>
        <v>0</v>
      </c>
      <c r="O437" s="82"/>
      <c r="P437" s="82"/>
    </row>
    <row r="438" spans="1:16" x14ac:dyDescent="0.25">
      <c r="A438" s="60"/>
      <c r="B438" s="162"/>
      <c r="C438" s="162"/>
      <c r="D438" s="162"/>
      <c r="E438" s="162"/>
      <c r="F438" s="162"/>
      <c r="G438" s="294">
        <v>0</v>
      </c>
      <c r="H438" s="64"/>
      <c r="I438" s="631">
        <v>0</v>
      </c>
      <c r="J438" s="64"/>
      <c r="K438" s="64"/>
      <c r="L438" s="64"/>
      <c r="M438" s="559">
        <v>0</v>
      </c>
      <c r="N438" s="565">
        <f t="shared" si="3"/>
        <v>0</v>
      </c>
      <c r="O438" s="82"/>
      <c r="P438" s="82"/>
    </row>
    <row r="439" spans="1:16" x14ac:dyDescent="0.25">
      <c r="A439" s="60"/>
      <c r="B439" s="162"/>
      <c r="C439" s="162"/>
      <c r="D439" s="162"/>
      <c r="E439" s="162"/>
      <c r="F439" s="162"/>
      <c r="G439" s="294">
        <v>0</v>
      </c>
      <c r="H439" s="64"/>
      <c r="I439" s="631">
        <v>0</v>
      </c>
      <c r="J439" s="64"/>
      <c r="K439" s="64"/>
      <c r="L439" s="64"/>
      <c r="M439" s="559">
        <v>0</v>
      </c>
      <c r="N439" s="565">
        <f t="shared" si="3"/>
        <v>0</v>
      </c>
      <c r="O439" s="82"/>
      <c r="P439" s="82"/>
    </row>
    <row r="440" spans="1:16" x14ac:dyDescent="0.25">
      <c r="A440" s="60"/>
      <c r="B440" s="162"/>
      <c r="C440" s="162"/>
      <c r="D440" s="162"/>
      <c r="E440" s="162"/>
      <c r="F440" s="162"/>
      <c r="G440" s="294">
        <v>0</v>
      </c>
      <c r="H440" s="64"/>
      <c r="I440" s="631">
        <v>0</v>
      </c>
      <c r="J440" s="64"/>
      <c r="K440" s="64"/>
      <c r="L440" s="64"/>
      <c r="M440" s="559">
        <v>0</v>
      </c>
      <c r="N440" s="565">
        <f t="shared" si="3"/>
        <v>0</v>
      </c>
      <c r="O440" s="82"/>
      <c r="P440" s="82"/>
    </row>
    <row r="441" spans="1:16" x14ac:dyDescent="0.25">
      <c r="A441" s="60"/>
      <c r="B441" s="162"/>
      <c r="C441" s="162"/>
      <c r="D441" s="162"/>
      <c r="E441" s="162"/>
      <c r="F441" s="162"/>
      <c r="G441" s="294">
        <v>0</v>
      </c>
      <c r="H441" s="64"/>
      <c r="I441" s="631">
        <v>0</v>
      </c>
      <c r="J441" s="64"/>
      <c r="K441" s="64"/>
      <c r="L441" s="64"/>
      <c r="M441" s="559">
        <v>0</v>
      </c>
      <c r="N441" s="565">
        <f t="shared" si="3"/>
        <v>0</v>
      </c>
      <c r="O441" s="82"/>
      <c r="P441" s="82"/>
    </row>
    <row r="442" spans="1:16" x14ac:dyDescent="0.25">
      <c r="A442" s="60"/>
      <c r="B442" s="162"/>
      <c r="C442" s="162"/>
      <c r="D442" s="162"/>
      <c r="E442" s="162"/>
      <c r="F442" s="162"/>
      <c r="G442" s="294">
        <v>0</v>
      </c>
      <c r="H442" s="64"/>
      <c r="I442" s="631">
        <v>0</v>
      </c>
      <c r="J442" s="64"/>
      <c r="K442" s="64"/>
      <c r="L442" s="64"/>
      <c r="M442" s="559">
        <v>0</v>
      </c>
      <c r="N442" s="565">
        <f t="shared" si="3"/>
        <v>0</v>
      </c>
      <c r="O442" s="82"/>
      <c r="P442" s="82"/>
    </row>
    <row r="443" spans="1:16" x14ac:dyDescent="0.25">
      <c r="A443" s="60"/>
      <c r="B443" s="162"/>
      <c r="C443" s="162"/>
      <c r="D443" s="162"/>
      <c r="E443" s="162"/>
      <c r="F443" s="162"/>
      <c r="G443" s="294">
        <v>0</v>
      </c>
      <c r="H443" s="64"/>
      <c r="I443" s="631">
        <v>0</v>
      </c>
      <c r="J443" s="64"/>
      <c r="K443" s="64"/>
      <c r="L443" s="64"/>
      <c r="M443" s="559">
        <v>0</v>
      </c>
      <c r="N443" s="565">
        <f t="shared" si="3"/>
        <v>0</v>
      </c>
      <c r="O443" s="82"/>
      <c r="P443" s="82"/>
    </row>
    <row r="444" spans="1:16" x14ac:dyDescent="0.25">
      <c r="A444" s="60"/>
      <c r="B444" s="162"/>
      <c r="C444" s="162"/>
      <c r="D444" s="162"/>
      <c r="E444" s="162"/>
      <c r="F444" s="162"/>
      <c r="G444" s="294">
        <v>0</v>
      </c>
      <c r="H444" s="64"/>
      <c r="I444" s="631">
        <v>0</v>
      </c>
      <c r="J444" s="64"/>
      <c r="K444" s="64"/>
      <c r="L444" s="64"/>
      <c r="M444" s="559">
        <v>0</v>
      </c>
      <c r="N444" s="565">
        <f t="shared" si="3"/>
        <v>0</v>
      </c>
      <c r="O444" s="82"/>
      <c r="P444" s="82"/>
    </row>
    <row r="445" spans="1:16" x14ac:dyDescent="0.25">
      <c r="A445" s="60"/>
      <c r="B445" s="162"/>
      <c r="C445" s="162"/>
      <c r="D445" s="162"/>
      <c r="E445" s="162"/>
      <c r="F445" s="162"/>
      <c r="G445" s="294">
        <v>0</v>
      </c>
      <c r="H445" s="64"/>
      <c r="I445" s="631">
        <v>0</v>
      </c>
      <c r="J445" s="64"/>
      <c r="K445" s="64"/>
      <c r="L445" s="64"/>
      <c r="M445" s="559">
        <v>0</v>
      </c>
      <c r="N445" s="565">
        <f t="shared" si="3"/>
        <v>0</v>
      </c>
      <c r="O445" s="82"/>
      <c r="P445" s="82"/>
    </row>
    <row r="446" spans="1:16" x14ac:dyDescent="0.25">
      <c r="A446" s="60"/>
      <c r="B446" s="162"/>
      <c r="C446" s="162"/>
      <c r="D446" s="162"/>
      <c r="E446" s="162"/>
      <c r="F446" s="162"/>
      <c r="G446" s="294">
        <v>0</v>
      </c>
      <c r="H446" s="64"/>
      <c r="I446" s="631">
        <v>0</v>
      </c>
      <c r="J446" s="64"/>
      <c r="K446" s="64"/>
      <c r="L446" s="64"/>
      <c r="M446" s="559">
        <v>0</v>
      </c>
      <c r="N446" s="565">
        <f t="shared" si="3"/>
        <v>0</v>
      </c>
      <c r="O446" s="82"/>
      <c r="P446" s="82"/>
    </row>
    <row r="447" spans="1:16" x14ac:dyDescent="0.25">
      <c r="A447" s="60"/>
      <c r="B447" s="162"/>
      <c r="C447" s="162"/>
      <c r="D447" s="162"/>
      <c r="E447" s="162"/>
      <c r="F447" s="162"/>
      <c r="G447" s="294">
        <v>0</v>
      </c>
      <c r="H447" s="64"/>
      <c r="I447" s="631">
        <v>0</v>
      </c>
      <c r="J447" s="64"/>
      <c r="K447" s="64"/>
      <c r="L447" s="64"/>
      <c r="M447" s="559">
        <v>0</v>
      </c>
      <c r="N447" s="565">
        <f t="shared" si="3"/>
        <v>0</v>
      </c>
      <c r="O447" s="82"/>
      <c r="P447" s="82"/>
    </row>
    <row r="448" spans="1:16" x14ac:dyDescent="0.25">
      <c r="A448" s="60"/>
      <c r="B448" s="162"/>
      <c r="C448" s="162"/>
      <c r="D448" s="162"/>
      <c r="E448" s="162"/>
      <c r="F448" s="162"/>
      <c r="G448" s="294">
        <v>0</v>
      </c>
      <c r="H448" s="64"/>
      <c r="I448" s="631">
        <v>0</v>
      </c>
      <c r="J448" s="64"/>
      <c r="K448" s="64"/>
      <c r="L448" s="64"/>
      <c r="M448" s="559">
        <v>0</v>
      </c>
      <c r="N448" s="565">
        <f t="shared" si="3"/>
        <v>0</v>
      </c>
      <c r="O448" s="82"/>
      <c r="P448" s="82"/>
    </row>
    <row r="449" spans="1:16" x14ac:dyDescent="0.25">
      <c r="A449" s="60"/>
      <c r="B449" s="162"/>
      <c r="C449" s="162"/>
      <c r="D449" s="162"/>
      <c r="E449" s="162"/>
      <c r="F449" s="162"/>
      <c r="G449" s="294">
        <v>0</v>
      </c>
      <c r="H449" s="64"/>
      <c r="I449" s="631">
        <v>0</v>
      </c>
      <c r="J449" s="64"/>
      <c r="K449" s="64"/>
      <c r="L449" s="64"/>
      <c r="M449" s="559">
        <v>0</v>
      </c>
      <c r="N449" s="565">
        <f t="shared" ref="N449:N510" si="4">G449*M449</f>
        <v>0</v>
      </c>
      <c r="O449" s="82"/>
      <c r="P449" s="82"/>
    </row>
    <row r="450" spans="1:16" x14ac:dyDescent="0.25">
      <c r="A450" s="60"/>
      <c r="B450" s="162"/>
      <c r="C450" s="162"/>
      <c r="D450" s="162"/>
      <c r="E450" s="162"/>
      <c r="F450" s="162"/>
      <c r="G450" s="294">
        <v>0</v>
      </c>
      <c r="H450" s="64"/>
      <c r="I450" s="631">
        <v>0</v>
      </c>
      <c r="J450" s="64"/>
      <c r="K450" s="64"/>
      <c r="L450" s="64"/>
      <c r="M450" s="559">
        <v>0</v>
      </c>
      <c r="N450" s="565">
        <f t="shared" si="4"/>
        <v>0</v>
      </c>
      <c r="O450" s="82"/>
      <c r="P450" s="82"/>
    </row>
    <row r="451" spans="1:16" x14ac:dyDescent="0.25">
      <c r="A451" s="60"/>
      <c r="B451" s="162"/>
      <c r="C451" s="162"/>
      <c r="D451" s="162"/>
      <c r="E451" s="162"/>
      <c r="F451" s="162"/>
      <c r="G451" s="294">
        <v>0</v>
      </c>
      <c r="H451" s="64"/>
      <c r="I451" s="631">
        <v>0</v>
      </c>
      <c r="J451" s="64"/>
      <c r="K451" s="64"/>
      <c r="L451" s="64"/>
      <c r="M451" s="559">
        <v>0</v>
      </c>
      <c r="N451" s="565">
        <f t="shared" si="4"/>
        <v>0</v>
      </c>
      <c r="O451" s="82"/>
      <c r="P451" s="82"/>
    </row>
    <row r="452" spans="1:16" x14ac:dyDescent="0.25">
      <c r="A452" s="60"/>
      <c r="B452" s="162"/>
      <c r="C452" s="162"/>
      <c r="D452" s="162"/>
      <c r="E452" s="162"/>
      <c r="F452" s="162"/>
      <c r="G452" s="294">
        <v>0</v>
      </c>
      <c r="H452" s="64"/>
      <c r="I452" s="631">
        <v>0</v>
      </c>
      <c r="J452" s="64"/>
      <c r="K452" s="64"/>
      <c r="L452" s="64"/>
      <c r="M452" s="559">
        <v>0</v>
      </c>
      <c r="N452" s="565">
        <f t="shared" si="4"/>
        <v>0</v>
      </c>
      <c r="O452" s="82"/>
      <c r="P452" s="82"/>
    </row>
    <row r="453" spans="1:16" x14ac:dyDescent="0.25">
      <c r="A453" s="60"/>
      <c r="B453" s="162"/>
      <c r="C453" s="162"/>
      <c r="D453" s="162"/>
      <c r="E453" s="162"/>
      <c r="F453" s="162"/>
      <c r="G453" s="294">
        <v>0</v>
      </c>
      <c r="H453" s="64"/>
      <c r="I453" s="631">
        <v>0</v>
      </c>
      <c r="J453" s="64"/>
      <c r="K453" s="64"/>
      <c r="L453" s="64"/>
      <c r="M453" s="559">
        <v>0</v>
      </c>
      <c r="N453" s="565">
        <f t="shared" si="4"/>
        <v>0</v>
      </c>
      <c r="O453" s="82"/>
      <c r="P453" s="82"/>
    </row>
    <row r="454" spans="1:16" x14ac:dyDescent="0.25">
      <c r="A454" s="60"/>
      <c r="B454" s="162"/>
      <c r="C454" s="162"/>
      <c r="D454" s="162"/>
      <c r="E454" s="162"/>
      <c r="F454" s="162"/>
      <c r="G454" s="294">
        <v>0</v>
      </c>
      <c r="H454" s="64"/>
      <c r="I454" s="631">
        <v>0</v>
      </c>
      <c r="J454" s="64"/>
      <c r="K454" s="64"/>
      <c r="L454" s="64"/>
      <c r="M454" s="559">
        <v>0</v>
      </c>
      <c r="N454" s="565">
        <f t="shared" si="4"/>
        <v>0</v>
      </c>
      <c r="O454" s="82"/>
      <c r="P454" s="82"/>
    </row>
    <row r="455" spans="1:16" x14ac:dyDescent="0.25">
      <c r="A455" s="60"/>
      <c r="B455" s="162"/>
      <c r="C455" s="162"/>
      <c r="D455" s="162"/>
      <c r="E455" s="162"/>
      <c r="F455" s="162"/>
      <c r="G455" s="294">
        <v>0</v>
      </c>
      <c r="H455" s="64"/>
      <c r="I455" s="631">
        <v>0</v>
      </c>
      <c r="J455" s="64"/>
      <c r="K455" s="64"/>
      <c r="L455" s="64"/>
      <c r="M455" s="559">
        <v>0</v>
      </c>
      <c r="N455" s="565">
        <f t="shared" si="4"/>
        <v>0</v>
      </c>
      <c r="O455" s="82"/>
      <c r="P455" s="82"/>
    </row>
    <row r="456" spans="1:16" x14ac:dyDescent="0.25">
      <c r="A456" s="60"/>
      <c r="B456" s="162"/>
      <c r="C456" s="162"/>
      <c r="D456" s="162"/>
      <c r="E456" s="162"/>
      <c r="F456" s="162"/>
      <c r="G456" s="294">
        <v>0</v>
      </c>
      <c r="H456" s="64"/>
      <c r="I456" s="631">
        <v>0</v>
      </c>
      <c r="J456" s="64"/>
      <c r="K456" s="64"/>
      <c r="L456" s="64"/>
      <c r="M456" s="559">
        <v>0</v>
      </c>
      <c r="N456" s="565">
        <f t="shared" si="4"/>
        <v>0</v>
      </c>
      <c r="O456" s="82"/>
      <c r="P456" s="82"/>
    </row>
    <row r="457" spans="1:16" x14ac:dyDescent="0.25">
      <c r="A457" s="60"/>
      <c r="B457" s="162"/>
      <c r="C457" s="162"/>
      <c r="D457" s="162"/>
      <c r="E457" s="162"/>
      <c r="F457" s="162"/>
      <c r="G457" s="294">
        <v>0</v>
      </c>
      <c r="H457" s="64"/>
      <c r="I457" s="631">
        <v>0</v>
      </c>
      <c r="J457" s="64"/>
      <c r="K457" s="64"/>
      <c r="L457" s="64"/>
      <c r="M457" s="559">
        <v>0</v>
      </c>
      <c r="N457" s="565">
        <f t="shared" si="4"/>
        <v>0</v>
      </c>
      <c r="O457" s="82"/>
      <c r="P457" s="82"/>
    </row>
    <row r="458" spans="1:16" x14ac:dyDescent="0.25">
      <c r="A458" s="60"/>
      <c r="B458" s="162"/>
      <c r="C458" s="162"/>
      <c r="D458" s="162"/>
      <c r="E458" s="162"/>
      <c r="F458" s="162"/>
      <c r="G458" s="294">
        <v>0</v>
      </c>
      <c r="H458" s="64"/>
      <c r="I458" s="631">
        <v>0</v>
      </c>
      <c r="J458" s="64"/>
      <c r="K458" s="64"/>
      <c r="L458" s="64"/>
      <c r="M458" s="559">
        <v>0</v>
      </c>
      <c r="N458" s="565">
        <f t="shared" si="4"/>
        <v>0</v>
      </c>
      <c r="O458" s="82"/>
      <c r="P458" s="82"/>
    </row>
    <row r="459" spans="1:16" x14ac:dyDescent="0.25">
      <c r="A459" s="60"/>
      <c r="B459" s="162"/>
      <c r="C459" s="162"/>
      <c r="D459" s="162"/>
      <c r="E459" s="162"/>
      <c r="F459" s="162"/>
      <c r="G459" s="294">
        <v>0</v>
      </c>
      <c r="H459" s="64"/>
      <c r="I459" s="631">
        <v>0</v>
      </c>
      <c r="J459" s="64"/>
      <c r="K459" s="64"/>
      <c r="L459" s="64"/>
      <c r="M459" s="559">
        <v>0</v>
      </c>
      <c r="N459" s="565">
        <f t="shared" si="4"/>
        <v>0</v>
      </c>
      <c r="O459" s="82"/>
      <c r="P459" s="82"/>
    </row>
    <row r="460" spans="1:16" x14ac:dyDescent="0.25">
      <c r="A460" s="60"/>
      <c r="B460" s="162"/>
      <c r="C460" s="162"/>
      <c r="D460" s="162"/>
      <c r="E460" s="162"/>
      <c r="F460" s="162"/>
      <c r="G460" s="294">
        <v>0</v>
      </c>
      <c r="H460" s="64"/>
      <c r="I460" s="631">
        <v>0</v>
      </c>
      <c r="J460" s="64"/>
      <c r="K460" s="64"/>
      <c r="L460" s="64"/>
      <c r="M460" s="559">
        <v>0</v>
      </c>
      <c r="N460" s="565">
        <f t="shared" si="4"/>
        <v>0</v>
      </c>
      <c r="O460" s="82"/>
      <c r="P460" s="82"/>
    </row>
    <row r="461" spans="1:16" x14ac:dyDescent="0.25">
      <c r="A461" s="60"/>
      <c r="B461" s="162"/>
      <c r="C461" s="162"/>
      <c r="D461" s="162"/>
      <c r="E461" s="162"/>
      <c r="F461" s="162"/>
      <c r="G461" s="294">
        <v>0</v>
      </c>
      <c r="H461" s="64"/>
      <c r="I461" s="631">
        <v>0</v>
      </c>
      <c r="J461" s="64"/>
      <c r="K461" s="64"/>
      <c r="L461" s="64"/>
      <c r="M461" s="559">
        <v>0</v>
      </c>
      <c r="N461" s="565">
        <f t="shared" si="4"/>
        <v>0</v>
      </c>
      <c r="O461" s="82"/>
      <c r="P461" s="82"/>
    </row>
    <row r="462" spans="1:16" x14ac:dyDescent="0.25">
      <c r="A462" s="60"/>
      <c r="B462" s="162"/>
      <c r="C462" s="162"/>
      <c r="D462" s="162"/>
      <c r="E462" s="162"/>
      <c r="F462" s="162"/>
      <c r="G462" s="294">
        <v>0</v>
      </c>
      <c r="H462" s="64"/>
      <c r="I462" s="631">
        <v>0</v>
      </c>
      <c r="J462" s="64"/>
      <c r="K462" s="64"/>
      <c r="L462" s="64"/>
      <c r="M462" s="559">
        <v>0</v>
      </c>
      <c r="N462" s="565">
        <f t="shared" si="4"/>
        <v>0</v>
      </c>
      <c r="O462" s="82"/>
      <c r="P462" s="82"/>
    </row>
    <row r="463" spans="1:16" x14ac:dyDescent="0.25">
      <c r="A463" s="60"/>
      <c r="B463" s="162"/>
      <c r="C463" s="162"/>
      <c r="D463" s="162"/>
      <c r="E463" s="162"/>
      <c r="F463" s="162"/>
      <c r="G463" s="294">
        <v>0</v>
      </c>
      <c r="H463" s="64"/>
      <c r="I463" s="631">
        <v>0</v>
      </c>
      <c r="J463" s="64"/>
      <c r="K463" s="64"/>
      <c r="L463" s="64"/>
      <c r="M463" s="559">
        <v>0</v>
      </c>
      <c r="N463" s="565">
        <f t="shared" si="4"/>
        <v>0</v>
      </c>
      <c r="O463" s="82"/>
      <c r="P463" s="82"/>
    </row>
    <row r="464" spans="1:16" x14ac:dyDescent="0.25">
      <c r="A464" s="60"/>
      <c r="B464" s="162"/>
      <c r="C464" s="162"/>
      <c r="D464" s="162"/>
      <c r="E464" s="162"/>
      <c r="F464" s="162"/>
      <c r="G464" s="294">
        <v>0</v>
      </c>
      <c r="H464" s="64"/>
      <c r="I464" s="631">
        <v>0</v>
      </c>
      <c r="J464" s="64"/>
      <c r="K464" s="64"/>
      <c r="L464" s="64"/>
      <c r="M464" s="559">
        <v>0</v>
      </c>
      <c r="N464" s="565">
        <f t="shared" si="4"/>
        <v>0</v>
      </c>
      <c r="O464" s="82"/>
      <c r="P464" s="82"/>
    </row>
    <row r="465" spans="1:16" x14ac:dyDescent="0.25">
      <c r="A465" s="60"/>
      <c r="B465" s="162"/>
      <c r="C465" s="162"/>
      <c r="D465" s="162"/>
      <c r="E465" s="162"/>
      <c r="F465" s="162"/>
      <c r="G465" s="294">
        <v>0</v>
      </c>
      <c r="H465" s="64"/>
      <c r="I465" s="631">
        <v>0</v>
      </c>
      <c r="J465" s="64"/>
      <c r="K465" s="64"/>
      <c r="L465" s="64"/>
      <c r="M465" s="559">
        <v>0</v>
      </c>
      <c r="N465" s="565">
        <f t="shared" si="4"/>
        <v>0</v>
      </c>
      <c r="O465" s="82"/>
      <c r="P465" s="82"/>
    </row>
    <row r="466" spans="1:16" x14ac:dyDescent="0.25">
      <c r="A466" s="60"/>
      <c r="B466" s="162"/>
      <c r="C466" s="162"/>
      <c r="D466" s="162"/>
      <c r="E466" s="162"/>
      <c r="F466" s="162"/>
      <c r="G466" s="294">
        <v>0</v>
      </c>
      <c r="H466" s="64"/>
      <c r="I466" s="631">
        <v>0</v>
      </c>
      <c r="J466" s="64"/>
      <c r="K466" s="64"/>
      <c r="L466" s="64"/>
      <c r="M466" s="559">
        <v>0</v>
      </c>
      <c r="N466" s="565">
        <f t="shared" si="4"/>
        <v>0</v>
      </c>
      <c r="O466" s="82"/>
      <c r="P466" s="82"/>
    </row>
    <row r="467" spans="1:16" x14ac:dyDescent="0.25">
      <c r="A467" s="60"/>
      <c r="B467" s="162"/>
      <c r="C467" s="162"/>
      <c r="D467" s="162"/>
      <c r="E467" s="162"/>
      <c r="F467" s="162"/>
      <c r="G467" s="294">
        <v>0</v>
      </c>
      <c r="H467" s="64"/>
      <c r="I467" s="631">
        <v>0</v>
      </c>
      <c r="J467" s="64"/>
      <c r="K467" s="64"/>
      <c r="L467" s="64"/>
      <c r="M467" s="559">
        <v>0</v>
      </c>
      <c r="N467" s="565">
        <f t="shared" si="4"/>
        <v>0</v>
      </c>
      <c r="O467" s="82"/>
      <c r="P467" s="82"/>
    </row>
    <row r="468" spans="1:16" x14ac:dyDescent="0.25">
      <c r="A468" s="60"/>
      <c r="B468" s="162"/>
      <c r="C468" s="162"/>
      <c r="D468" s="162"/>
      <c r="E468" s="162"/>
      <c r="F468" s="162"/>
      <c r="G468" s="294">
        <v>0</v>
      </c>
      <c r="H468" s="64"/>
      <c r="I468" s="631">
        <v>0</v>
      </c>
      <c r="J468" s="64"/>
      <c r="K468" s="64"/>
      <c r="L468" s="64"/>
      <c r="M468" s="559">
        <v>0</v>
      </c>
      <c r="N468" s="565">
        <f t="shared" si="4"/>
        <v>0</v>
      </c>
      <c r="O468" s="82"/>
      <c r="P468" s="82"/>
    </row>
    <row r="469" spans="1:16" x14ac:dyDescent="0.25">
      <c r="A469" s="60"/>
      <c r="B469" s="162"/>
      <c r="C469" s="162"/>
      <c r="D469" s="162"/>
      <c r="E469" s="162"/>
      <c r="F469" s="162"/>
      <c r="G469" s="294">
        <v>0</v>
      </c>
      <c r="H469" s="64"/>
      <c r="I469" s="631">
        <v>0</v>
      </c>
      <c r="J469" s="64"/>
      <c r="K469" s="64"/>
      <c r="L469" s="64"/>
      <c r="M469" s="559">
        <v>0</v>
      </c>
      <c r="N469" s="565">
        <f t="shared" si="4"/>
        <v>0</v>
      </c>
      <c r="O469" s="82"/>
      <c r="P469" s="82"/>
    </row>
    <row r="470" spans="1:16" x14ac:dyDescent="0.25">
      <c r="A470" s="60"/>
      <c r="B470" s="162"/>
      <c r="C470" s="162"/>
      <c r="D470" s="162"/>
      <c r="E470" s="162"/>
      <c r="F470" s="162"/>
      <c r="G470" s="294">
        <v>0</v>
      </c>
      <c r="H470" s="64"/>
      <c r="I470" s="631">
        <v>0</v>
      </c>
      <c r="J470" s="64"/>
      <c r="K470" s="64"/>
      <c r="L470" s="64"/>
      <c r="M470" s="559">
        <v>0</v>
      </c>
      <c r="N470" s="565">
        <f t="shared" si="4"/>
        <v>0</v>
      </c>
      <c r="O470" s="82"/>
      <c r="P470" s="82"/>
    </row>
    <row r="471" spans="1:16" x14ac:dyDescent="0.25">
      <c r="A471" s="60"/>
      <c r="B471" s="162"/>
      <c r="C471" s="162"/>
      <c r="D471" s="162"/>
      <c r="E471" s="162"/>
      <c r="F471" s="162"/>
      <c r="G471" s="294">
        <v>0</v>
      </c>
      <c r="H471" s="64"/>
      <c r="I471" s="631">
        <v>0</v>
      </c>
      <c r="J471" s="64"/>
      <c r="K471" s="64"/>
      <c r="L471" s="64"/>
      <c r="M471" s="559">
        <v>0</v>
      </c>
      <c r="N471" s="565">
        <f t="shared" si="4"/>
        <v>0</v>
      </c>
      <c r="O471" s="82"/>
      <c r="P471" s="82"/>
    </row>
    <row r="472" spans="1:16" x14ac:dyDescent="0.25">
      <c r="A472" s="60"/>
      <c r="B472" s="162"/>
      <c r="C472" s="162"/>
      <c r="D472" s="162"/>
      <c r="E472" s="162"/>
      <c r="F472" s="162"/>
      <c r="G472" s="294">
        <v>0</v>
      </c>
      <c r="H472" s="64"/>
      <c r="I472" s="631">
        <v>0</v>
      </c>
      <c r="J472" s="64"/>
      <c r="K472" s="64"/>
      <c r="L472" s="64"/>
      <c r="M472" s="559">
        <v>0</v>
      </c>
      <c r="N472" s="565">
        <f t="shared" si="4"/>
        <v>0</v>
      </c>
      <c r="O472" s="82"/>
      <c r="P472" s="82"/>
    </row>
    <row r="473" spans="1:16" x14ac:dyDescent="0.25">
      <c r="A473" s="60"/>
      <c r="B473" s="162"/>
      <c r="C473" s="162"/>
      <c r="D473" s="162"/>
      <c r="E473" s="162"/>
      <c r="F473" s="162"/>
      <c r="G473" s="294">
        <v>0</v>
      </c>
      <c r="H473" s="64"/>
      <c r="I473" s="631">
        <v>0</v>
      </c>
      <c r="J473" s="64"/>
      <c r="K473" s="64"/>
      <c r="L473" s="64"/>
      <c r="M473" s="559">
        <v>0</v>
      </c>
      <c r="N473" s="565">
        <f t="shared" si="4"/>
        <v>0</v>
      </c>
      <c r="O473" s="82"/>
      <c r="P473" s="82"/>
    </row>
    <row r="474" spans="1:16" x14ac:dyDescent="0.25">
      <c r="A474" s="60"/>
      <c r="B474" s="162"/>
      <c r="C474" s="162"/>
      <c r="D474" s="162"/>
      <c r="E474" s="162"/>
      <c r="F474" s="162"/>
      <c r="G474" s="294">
        <v>0</v>
      </c>
      <c r="H474" s="64"/>
      <c r="I474" s="631">
        <v>0</v>
      </c>
      <c r="J474" s="64"/>
      <c r="K474" s="64"/>
      <c r="L474" s="64"/>
      <c r="M474" s="559">
        <v>0</v>
      </c>
      <c r="N474" s="565">
        <f t="shared" si="4"/>
        <v>0</v>
      </c>
      <c r="O474" s="82"/>
      <c r="P474" s="82"/>
    </row>
    <row r="475" spans="1:16" x14ac:dyDescent="0.25">
      <c r="A475" s="60"/>
      <c r="B475" s="162"/>
      <c r="C475" s="162"/>
      <c r="D475" s="162"/>
      <c r="E475" s="162"/>
      <c r="F475" s="162"/>
      <c r="G475" s="294">
        <v>0</v>
      </c>
      <c r="H475" s="64"/>
      <c r="I475" s="631">
        <v>0</v>
      </c>
      <c r="J475" s="64"/>
      <c r="K475" s="64"/>
      <c r="L475" s="64"/>
      <c r="M475" s="559">
        <v>0</v>
      </c>
      <c r="N475" s="565">
        <f t="shared" si="4"/>
        <v>0</v>
      </c>
      <c r="O475" s="82"/>
      <c r="P475" s="82"/>
    </row>
    <row r="476" spans="1:16" x14ac:dyDescent="0.25">
      <c r="A476" s="60"/>
      <c r="B476" s="162"/>
      <c r="C476" s="162"/>
      <c r="D476" s="162"/>
      <c r="E476" s="162"/>
      <c r="F476" s="162"/>
      <c r="G476" s="294">
        <v>0</v>
      </c>
      <c r="H476" s="64"/>
      <c r="I476" s="631">
        <v>0</v>
      </c>
      <c r="J476" s="64"/>
      <c r="K476" s="64"/>
      <c r="L476" s="64"/>
      <c r="M476" s="559">
        <v>0</v>
      </c>
      <c r="N476" s="565">
        <f t="shared" si="4"/>
        <v>0</v>
      </c>
      <c r="O476" s="82"/>
      <c r="P476" s="82"/>
    </row>
    <row r="477" spans="1:16" x14ac:dyDescent="0.25">
      <c r="A477" s="60"/>
      <c r="B477" s="162"/>
      <c r="C477" s="162"/>
      <c r="D477" s="162"/>
      <c r="E477" s="162"/>
      <c r="F477" s="162"/>
      <c r="G477" s="294">
        <v>0</v>
      </c>
      <c r="H477" s="64"/>
      <c r="I477" s="631">
        <v>0</v>
      </c>
      <c r="J477" s="64"/>
      <c r="K477" s="64"/>
      <c r="L477" s="64"/>
      <c r="M477" s="559">
        <v>0</v>
      </c>
      <c r="N477" s="565">
        <f t="shared" si="4"/>
        <v>0</v>
      </c>
      <c r="O477" s="82"/>
      <c r="P477" s="82"/>
    </row>
    <row r="478" spans="1:16" x14ac:dyDescent="0.25">
      <c r="A478" s="60"/>
      <c r="B478" s="162"/>
      <c r="C478" s="162"/>
      <c r="D478" s="162"/>
      <c r="E478" s="162"/>
      <c r="F478" s="162"/>
      <c r="G478" s="294">
        <v>0</v>
      </c>
      <c r="H478" s="64"/>
      <c r="I478" s="631">
        <v>0</v>
      </c>
      <c r="J478" s="64"/>
      <c r="K478" s="64"/>
      <c r="L478" s="64"/>
      <c r="M478" s="559">
        <v>0</v>
      </c>
      <c r="N478" s="565">
        <f t="shared" si="4"/>
        <v>0</v>
      </c>
      <c r="O478" s="82"/>
      <c r="P478" s="82"/>
    </row>
    <row r="479" spans="1:16" x14ac:dyDescent="0.25">
      <c r="A479" s="60"/>
      <c r="B479" s="162"/>
      <c r="C479" s="162"/>
      <c r="D479" s="162"/>
      <c r="E479" s="162"/>
      <c r="F479" s="162"/>
      <c r="G479" s="294">
        <v>0</v>
      </c>
      <c r="H479" s="64"/>
      <c r="I479" s="631">
        <v>0</v>
      </c>
      <c r="J479" s="64"/>
      <c r="K479" s="64"/>
      <c r="L479" s="64"/>
      <c r="M479" s="559">
        <v>0</v>
      </c>
      <c r="N479" s="565">
        <f t="shared" si="4"/>
        <v>0</v>
      </c>
      <c r="O479" s="82"/>
      <c r="P479" s="82"/>
    </row>
    <row r="480" spans="1:16" x14ac:dyDescent="0.25">
      <c r="A480" s="60"/>
      <c r="B480" s="162"/>
      <c r="C480" s="162"/>
      <c r="D480" s="162"/>
      <c r="E480" s="162"/>
      <c r="F480" s="162"/>
      <c r="G480" s="294">
        <v>0</v>
      </c>
      <c r="H480" s="64"/>
      <c r="I480" s="631">
        <v>0</v>
      </c>
      <c r="J480" s="64"/>
      <c r="K480" s="64"/>
      <c r="L480" s="64"/>
      <c r="M480" s="559">
        <v>0</v>
      </c>
      <c r="N480" s="565">
        <f t="shared" si="4"/>
        <v>0</v>
      </c>
      <c r="O480" s="82"/>
      <c r="P480" s="82"/>
    </row>
    <row r="481" spans="1:16" x14ac:dyDescent="0.25">
      <c r="A481" s="60"/>
      <c r="B481" s="162"/>
      <c r="C481" s="162"/>
      <c r="D481" s="162"/>
      <c r="E481" s="162"/>
      <c r="F481" s="162"/>
      <c r="G481" s="294">
        <v>0</v>
      </c>
      <c r="H481" s="64"/>
      <c r="I481" s="631">
        <v>0</v>
      </c>
      <c r="J481" s="64"/>
      <c r="K481" s="64"/>
      <c r="L481" s="64"/>
      <c r="M481" s="559">
        <v>0</v>
      </c>
      <c r="N481" s="565">
        <f t="shared" si="4"/>
        <v>0</v>
      </c>
      <c r="O481" s="82"/>
      <c r="P481" s="82"/>
    </row>
    <row r="482" spans="1:16" x14ac:dyDescent="0.25">
      <c r="A482" s="60"/>
      <c r="B482" s="162"/>
      <c r="C482" s="162"/>
      <c r="D482" s="162"/>
      <c r="E482" s="162"/>
      <c r="F482" s="162"/>
      <c r="G482" s="294">
        <v>0</v>
      </c>
      <c r="H482" s="64"/>
      <c r="I482" s="631">
        <v>0</v>
      </c>
      <c r="J482" s="64"/>
      <c r="K482" s="64"/>
      <c r="L482" s="64"/>
      <c r="M482" s="559">
        <v>0</v>
      </c>
      <c r="N482" s="565">
        <f t="shared" si="4"/>
        <v>0</v>
      </c>
      <c r="O482" s="82"/>
      <c r="P482" s="82"/>
    </row>
    <row r="483" spans="1:16" x14ac:dyDescent="0.25">
      <c r="A483" s="60"/>
      <c r="B483" s="162"/>
      <c r="C483" s="162"/>
      <c r="D483" s="162"/>
      <c r="E483" s="162"/>
      <c r="F483" s="162"/>
      <c r="G483" s="294">
        <v>0</v>
      </c>
      <c r="H483" s="64"/>
      <c r="I483" s="631">
        <v>0</v>
      </c>
      <c r="J483" s="64"/>
      <c r="K483" s="64"/>
      <c r="L483" s="64"/>
      <c r="M483" s="559">
        <v>0</v>
      </c>
      <c r="N483" s="565">
        <f t="shared" si="4"/>
        <v>0</v>
      </c>
      <c r="O483" s="82"/>
      <c r="P483" s="82"/>
    </row>
    <row r="484" spans="1:16" x14ac:dyDescent="0.25">
      <c r="A484" s="60"/>
      <c r="B484" s="162"/>
      <c r="C484" s="162"/>
      <c r="D484" s="162"/>
      <c r="E484" s="162"/>
      <c r="F484" s="162"/>
      <c r="G484" s="294">
        <v>0</v>
      </c>
      <c r="H484" s="64"/>
      <c r="I484" s="631">
        <v>0</v>
      </c>
      <c r="J484" s="64"/>
      <c r="K484" s="64"/>
      <c r="L484" s="64"/>
      <c r="M484" s="559">
        <v>0</v>
      </c>
      <c r="N484" s="565">
        <f t="shared" si="4"/>
        <v>0</v>
      </c>
      <c r="O484" s="82"/>
      <c r="P484" s="82"/>
    </row>
    <row r="485" spans="1:16" x14ac:dyDescent="0.25">
      <c r="A485" s="60"/>
      <c r="B485" s="162"/>
      <c r="C485" s="162"/>
      <c r="D485" s="162"/>
      <c r="E485" s="162"/>
      <c r="F485" s="162"/>
      <c r="G485" s="294">
        <v>0</v>
      </c>
      <c r="H485" s="64"/>
      <c r="I485" s="631">
        <v>0</v>
      </c>
      <c r="J485" s="64"/>
      <c r="K485" s="64"/>
      <c r="L485" s="64"/>
      <c r="M485" s="559">
        <v>0</v>
      </c>
      <c r="N485" s="565">
        <f t="shared" si="4"/>
        <v>0</v>
      </c>
      <c r="O485" s="82"/>
      <c r="P485" s="82"/>
    </row>
    <row r="486" spans="1:16" x14ac:dyDescent="0.25">
      <c r="A486" s="60"/>
      <c r="B486" s="162"/>
      <c r="C486" s="162"/>
      <c r="D486" s="162"/>
      <c r="E486" s="162"/>
      <c r="F486" s="162"/>
      <c r="G486" s="294">
        <v>0</v>
      </c>
      <c r="H486" s="64"/>
      <c r="I486" s="631">
        <v>0</v>
      </c>
      <c r="J486" s="64"/>
      <c r="K486" s="64"/>
      <c r="L486" s="64"/>
      <c r="M486" s="559">
        <v>0</v>
      </c>
      <c r="N486" s="565">
        <f t="shared" si="4"/>
        <v>0</v>
      </c>
      <c r="O486" s="82"/>
      <c r="P486" s="82"/>
    </row>
    <row r="487" spans="1:16" x14ac:dyDescent="0.25">
      <c r="A487" s="60"/>
      <c r="B487" s="162"/>
      <c r="C487" s="162"/>
      <c r="D487" s="162"/>
      <c r="E487" s="162"/>
      <c r="F487" s="162"/>
      <c r="G487" s="294">
        <v>0</v>
      </c>
      <c r="H487" s="64"/>
      <c r="I487" s="631">
        <v>0</v>
      </c>
      <c r="J487" s="64"/>
      <c r="K487" s="64"/>
      <c r="L487" s="64"/>
      <c r="M487" s="559">
        <v>0</v>
      </c>
      <c r="N487" s="565">
        <f t="shared" si="4"/>
        <v>0</v>
      </c>
      <c r="O487" s="82"/>
      <c r="P487" s="82"/>
    </row>
    <row r="488" spans="1:16" x14ac:dyDescent="0.25">
      <c r="A488" s="60"/>
      <c r="B488" s="162"/>
      <c r="C488" s="162"/>
      <c r="D488" s="162"/>
      <c r="E488" s="162"/>
      <c r="F488" s="162"/>
      <c r="G488" s="294">
        <v>0</v>
      </c>
      <c r="H488" s="64"/>
      <c r="I488" s="631">
        <v>0</v>
      </c>
      <c r="J488" s="64"/>
      <c r="K488" s="64"/>
      <c r="L488" s="64"/>
      <c r="M488" s="559">
        <v>0</v>
      </c>
      <c r="N488" s="565">
        <f t="shared" si="4"/>
        <v>0</v>
      </c>
      <c r="O488" s="82"/>
      <c r="P488" s="82"/>
    </row>
    <row r="489" spans="1:16" x14ac:dyDescent="0.25">
      <c r="A489" s="60"/>
      <c r="B489" s="162"/>
      <c r="C489" s="162"/>
      <c r="D489" s="162"/>
      <c r="E489" s="162"/>
      <c r="F489" s="162"/>
      <c r="G489" s="294">
        <v>0</v>
      </c>
      <c r="H489" s="64"/>
      <c r="I489" s="631">
        <v>0</v>
      </c>
      <c r="J489" s="64"/>
      <c r="K489" s="64"/>
      <c r="L489" s="64"/>
      <c r="M489" s="559">
        <v>0</v>
      </c>
      <c r="N489" s="565">
        <f t="shared" si="4"/>
        <v>0</v>
      </c>
      <c r="O489" s="82"/>
      <c r="P489" s="82"/>
    </row>
    <row r="490" spans="1:16" x14ac:dyDescent="0.25">
      <c r="A490" s="60"/>
      <c r="B490" s="162"/>
      <c r="C490" s="162"/>
      <c r="D490" s="162"/>
      <c r="E490" s="162"/>
      <c r="F490" s="162"/>
      <c r="G490" s="294">
        <v>0</v>
      </c>
      <c r="H490" s="64"/>
      <c r="I490" s="631">
        <v>0</v>
      </c>
      <c r="J490" s="64"/>
      <c r="K490" s="64"/>
      <c r="L490" s="64"/>
      <c r="M490" s="559">
        <v>0</v>
      </c>
      <c r="N490" s="565">
        <f t="shared" si="4"/>
        <v>0</v>
      </c>
      <c r="O490" s="82"/>
      <c r="P490" s="82"/>
    </row>
    <row r="491" spans="1:16" x14ac:dyDescent="0.25">
      <c r="A491" s="60"/>
      <c r="B491" s="162"/>
      <c r="C491" s="162"/>
      <c r="D491" s="162"/>
      <c r="E491" s="162"/>
      <c r="F491" s="162"/>
      <c r="G491" s="294">
        <v>0</v>
      </c>
      <c r="H491" s="64"/>
      <c r="I491" s="631">
        <v>0</v>
      </c>
      <c r="J491" s="64"/>
      <c r="K491" s="64"/>
      <c r="L491" s="64"/>
      <c r="M491" s="559">
        <v>0</v>
      </c>
      <c r="N491" s="565">
        <f t="shared" si="4"/>
        <v>0</v>
      </c>
      <c r="O491" s="82"/>
      <c r="P491" s="82"/>
    </row>
    <row r="492" spans="1:16" x14ac:dyDescent="0.25">
      <c r="A492" s="60"/>
      <c r="B492" s="162"/>
      <c r="C492" s="162"/>
      <c r="D492" s="162"/>
      <c r="E492" s="162"/>
      <c r="F492" s="162"/>
      <c r="G492" s="294">
        <v>0</v>
      </c>
      <c r="H492" s="64"/>
      <c r="I492" s="631">
        <v>0</v>
      </c>
      <c r="J492" s="64"/>
      <c r="K492" s="64"/>
      <c r="L492" s="64"/>
      <c r="M492" s="559">
        <v>0</v>
      </c>
      <c r="N492" s="565">
        <f t="shared" si="4"/>
        <v>0</v>
      </c>
      <c r="O492" s="82"/>
      <c r="P492" s="82"/>
    </row>
    <row r="493" spans="1:16" x14ac:dyDescent="0.25">
      <c r="A493" s="60"/>
      <c r="B493" s="162"/>
      <c r="C493" s="162"/>
      <c r="D493" s="162"/>
      <c r="E493" s="162"/>
      <c r="F493" s="162"/>
      <c r="G493" s="294">
        <v>0</v>
      </c>
      <c r="H493" s="64"/>
      <c r="I493" s="631">
        <v>0</v>
      </c>
      <c r="J493" s="64"/>
      <c r="K493" s="64"/>
      <c r="L493" s="64"/>
      <c r="M493" s="559">
        <v>0</v>
      </c>
      <c r="N493" s="565">
        <f t="shared" si="4"/>
        <v>0</v>
      </c>
      <c r="O493" s="82"/>
      <c r="P493" s="82"/>
    </row>
    <row r="494" spans="1:16" x14ac:dyDescent="0.25">
      <c r="A494" s="60"/>
      <c r="B494" s="162"/>
      <c r="C494" s="162"/>
      <c r="D494" s="162"/>
      <c r="E494" s="162"/>
      <c r="F494" s="162"/>
      <c r="G494" s="294">
        <v>0</v>
      </c>
      <c r="H494" s="64"/>
      <c r="I494" s="631">
        <v>0</v>
      </c>
      <c r="J494" s="64"/>
      <c r="K494" s="64"/>
      <c r="L494" s="64"/>
      <c r="M494" s="559">
        <v>0</v>
      </c>
      <c r="N494" s="565">
        <f t="shared" si="4"/>
        <v>0</v>
      </c>
      <c r="O494" s="82"/>
      <c r="P494" s="82"/>
    </row>
    <row r="495" spans="1:16" x14ac:dyDescent="0.25">
      <c r="A495" s="60"/>
      <c r="B495" s="162"/>
      <c r="C495" s="162"/>
      <c r="D495" s="162"/>
      <c r="E495" s="162"/>
      <c r="F495" s="162"/>
      <c r="G495" s="294">
        <v>0</v>
      </c>
      <c r="H495" s="64"/>
      <c r="I495" s="631">
        <v>0</v>
      </c>
      <c r="J495" s="64"/>
      <c r="K495" s="64"/>
      <c r="L495" s="64"/>
      <c r="M495" s="559">
        <v>0</v>
      </c>
      <c r="N495" s="565">
        <f t="shared" si="4"/>
        <v>0</v>
      </c>
      <c r="O495" s="82"/>
      <c r="P495" s="82"/>
    </row>
    <row r="496" spans="1:16" x14ac:dyDescent="0.25">
      <c r="A496" s="60"/>
      <c r="B496" s="162"/>
      <c r="C496" s="162"/>
      <c r="D496" s="162"/>
      <c r="E496" s="162"/>
      <c r="F496" s="162"/>
      <c r="G496" s="294">
        <v>0</v>
      </c>
      <c r="H496" s="64"/>
      <c r="I496" s="631">
        <v>0</v>
      </c>
      <c r="J496" s="64"/>
      <c r="K496" s="64"/>
      <c r="L496" s="64"/>
      <c r="M496" s="559">
        <v>0</v>
      </c>
      <c r="N496" s="565">
        <f t="shared" si="4"/>
        <v>0</v>
      </c>
      <c r="O496" s="82"/>
      <c r="P496" s="82"/>
    </row>
    <row r="497" spans="1:16" x14ac:dyDescent="0.25">
      <c r="A497" s="60"/>
      <c r="B497" s="162"/>
      <c r="C497" s="162"/>
      <c r="D497" s="162"/>
      <c r="E497" s="162"/>
      <c r="F497" s="162"/>
      <c r="G497" s="294">
        <v>0</v>
      </c>
      <c r="H497" s="64"/>
      <c r="I497" s="631">
        <v>0</v>
      </c>
      <c r="J497" s="64"/>
      <c r="K497" s="64"/>
      <c r="L497" s="64"/>
      <c r="M497" s="559">
        <v>0</v>
      </c>
      <c r="N497" s="565">
        <f t="shared" si="4"/>
        <v>0</v>
      </c>
      <c r="O497" s="82"/>
      <c r="P497" s="82"/>
    </row>
    <row r="498" spans="1:16" x14ac:dyDescent="0.25">
      <c r="A498" s="60"/>
      <c r="B498" s="162"/>
      <c r="C498" s="162"/>
      <c r="D498" s="162"/>
      <c r="E498" s="162"/>
      <c r="F498" s="162"/>
      <c r="G498" s="294">
        <v>0</v>
      </c>
      <c r="H498" s="64"/>
      <c r="I498" s="631">
        <v>0</v>
      </c>
      <c r="J498" s="64"/>
      <c r="K498" s="64"/>
      <c r="L498" s="64"/>
      <c r="M498" s="559">
        <v>0</v>
      </c>
      <c r="N498" s="565">
        <f t="shared" si="4"/>
        <v>0</v>
      </c>
      <c r="O498" s="82"/>
      <c r="P498" s="82"/>
    </row>
    <row r="499" spans="1:16" x14ac:dyDescent="0.25">
      <c r="A499" s="60"/>
      <c r="B499" s="162"/>
      <c r="C499" s="162"/>
      <c r="D499" s="162"/>
      <c r="E499" s="162"/>
      <c r="F499" s="162"/>
      <c r="G499" s="294">
        <v>0</v>
      </c>
      <c r="H499" s="64"/>
      <c r="I499" s="631">
        <v>0</v>
      </c>
      <c r="J499" s="64"/>
      <c r="K499" s="64"/>
      <c r="L499" s="64"/>
      <c r="M499" s="559">
        <v>0</v>
      </c>
      <c r="N499" s="565">
        <f t="shared" si="4"/>
        <v>0</v>
      </c>
      <c r="O499" s="82"/>
      <c r="P499" s="82"/>
    </row>
    <row r="500" spans="1:16" x14ac:dyDescent="0.25">
      <c r="A500" s="60"/>
      <c r="B500" s="162"/>
      <c r="C500" s="162"/>
      <c r="D500" s="162"/>
      <c r="E500" s="162"/>
      <c r="F500" s="162"/>
      <c r="G500" s="294">
        <v>0</v>
      </c>
      <c r="H500" s="64"/>
      <c r="I500" s="631">
        <v>0</v>
      </c>
      <c r="J500" s="64"/>
      <c r="K500" s="64"/>
      <c r="L500" s="64"/>
      <c r="M500" s="559">
        <v>0</v>
      </c>
      <c r="N500" s="565">
        <f t="shared" si="4"/>
        <v>0</v>
      </c>
      <c r="O500" s="82"/>
      <c r="P500" s="82"/>
    </row>
    <row r="501" spans="1:16" x14ac:dyDescent="0.25">
      <c r="A501" s="60"/>
      <c r="B501" s="162"/>
      <c r="C501" s="162"/>
      <c r="D501" s="162"/>
      <c r="E501" s="162"/>
      <c r="F501" s="162"/>
      <c r="G501" s="294">
        <v>0</v>
      </c>
      <c r="H501" s="64"/>
      <c r="I501" s="631">
        <v>0</v>
      </c>
      <c r="J501" s="64"/>
      <c r="K501" s="64"/>
      <c r="L501" s="64"/>
      <c r="M501" s="559">
        <v>0</v>
      </c>
      <c r="N501" s="565">
        <f t="shared" si="4"/>
        <v>0</v>
      </c>
      <c r="O501" s="82"/>
      <c r="P501" s="82"/>
    </row>
    <row r="502" spans="1:16" x14ac:dyDescent="0.25">
      <c r="A502" s="60"/>
      <c r="B502" s="162"/>
      <c r="C502" s="162"/>
      <c r="D502" s="162"/>
      <c r="E502" s="162"/>
      <c r="F502" s="162"/>
      <c r="G502" s="294">
        <v>0</v>
      </c>
      <c r="H502" s="64"/>
      <c r="I502" s="631">
        <v>0</v>
      </c>
      <c r="J502" s="64"/>
      <c r="K502" s="64"/>
      <c r="L502" s="64"/>
      <c r="M502" s="559">
        <v>0</v>
      </c>
      <c r="N502" s="565">
        <f t="shared" si="4"/>
        <v>0</v>
      </c>
      <c r="O502" s="82"/>
      <c r="P502" s="82"/>
    </row>
    <row r="503" spans="1:16" x14ac:dyDescent="0.25">
      <c r="A503" s="60"/>
      <c r="B503" s="162"/>
      <c r="C503" s="162"/>
      <c r="D503" s="162"/>
      <c r="E503" s="162"/>
      <c r="F503" s="162"/>
      <c r="G503" s="294">
        <v>0</v>
      </c>
      <c r="H503" s="64"/>
      <c r="I503" s="631">
        <v>0</v>
      </c>
      <c r="J503" s="64"/>
      <c r="K503" s="64"/>
      <c r="L503" s="64"/>
      <c r="M503" s="559">
        <v>0</v>
      </c>
      <c r="N503" s="565">
        <f t="shared" si="4"/>
        <v>0</v>
      </c>
      <c r="O503" s="82"/>
      <c r="P503" s="82"/>
    </row>
    <row r="504" spans="1:16" x14ac:dyDescent="0.25">
      <c r="A504" s="60"/>
      <c r="B504" s="162"/>
      <c r="C504" s="162"/>
      <c r="D504" s="162"/>
      <c r="E504" s="162"/>
      <c r="F504" s="162"/>
      <c r="G504" s="294">
        <v>0</v>
      </c>
      <c r="H504" s="64"/>
      <c r="I504" s="631">
        <v>0</v>
      </c>
      <c r="J504" s="64"/>
      <c r="K504" s="64"/>
      <c r="L504" s="64"/>
      <c r="M504" s="559">
        <v>0</v>
      </c>
      <c r="N504" s="565">
        <f t="shared" si="4"/>
        <v>0</v>
      </c>
      <c r="O504" s="82"/>
      <c r="P504" s="82"/>
    </row>
    <row r="505" spans="1:16" x14ac:dyDescent="0.25">
      <c r="A505" s="60"/>
      <c r="B505" s="162"/>
      <c r="C505" s="162"/>
      <c r="D505" s="162"/>
      <c r="E505" s="162"/>
      <c r="F505" s="162"/>
      <c r="G505" s="294">
        <v>0</v>
      </c>
      <c r="H505" s="64"/>
      <c r="I505" s="631">
        <v>0</v>
      </c>
      <c r="J505" s="64"/>
      <c r="K505" s="64"/>
      <c r="L505" s="64"/>
      <c r="M505" s="559">
        <v>0</v>
      </c>
      <c r="N505" s="565">
        <f t="shared" si="4"/>
        <v>0</v>
      </c>
      <c r="O505" s="82"/>
      <c r="P505" s="82"/>
    </row>
    <row r="506" spans="1:16" x14ac:dyDescent="0.25">
      <c r="A506" s="60"/>
      <c r="B506" s="162"/>
      <c r="C506" s="162"/>
      <c r="D506" s="162"/>
      <c r="E506" s="162"/>
      <c r="F506" s="162"/>
      <c r="G506" s="294">
        <v>0</v>
      </c>
      <c r="H506" s="64"/>
      <c r="I506" s="631">
        <v>0</v>
      </c>
      <c r="J506" s="64"/>
      <c r="K506" s="64"/>
      <c r="L506" s="64"/>
      <c r="M506" s="559">
        <v>0</v>
      </c>
      <c r="N506" s="565">
        <f t="shared" si="4"/>
        <v>0</v>
      </c>
      <c r="O506" s="82"/>
      <c r="P506" s="82"/>
    </row>
    <row r="507" spans="1:16" x14ac:dyDescent="0.25">
      <c r="A507" s="60"/>
      <c r="B507" s="162"/>
      <c r="C507" s="162"/>
      <c r="D507" s="162"/>
      <c r="E507" s="162"/>
      <c r="F507" s="162"/>
      <c r="G507" s="294">
        <v>0</v>
      </c>
      <c r="H507" s="64"/>
      <c r="I507" s="631">
        <v>0</v>
      </c>
      <c r="J507" s="64"/>
      <c r="K507" s="64"/>
      <c r="L507" s="64"/>
      <c r="M507" s="559">
        <v>0</v>
      </c>
      <c r="N507" s="565">
        <f t="shared" si="4"/>
        <v>0</v>
      </c>
      <c r="O507" s="82"/>
      <c r="P507" s="82"/>
    </row>
    <row r="508" spans="1:16" x14ac:dyDescent="0.25">
      <c r="A508" s="60"/>
      <c r="B508" s="162"/>
      <c r="C508" s="162"/>
      <c r="D508" s="162"/>
      <c r="E508" s="162"/>
      <c r="F508" s="162"/>
      <c r="G508" s="294">
        <v>0</v>
      </c>
      <c r="H508" s="64"/>
      <c r="I508" s="631">
        <v>0</v>
      </c>
      <c r="J508" s="64"/>
      <c r="K508" s="64"/>
      <c r="L508" s="64"/>
      <c r="M508" s="559">
        <v>0</v>
      </c>
      <c r="N508" s="565">
        <f t="shared" si="4"/>
        <v>0</v>
      </c>
      <c r="O508" s="82"/>
      <c r="P508" s="82"/>
    </row>
    <row r="509" spans="1:16" x14ac:dyDescent="0.25">
      <c r="A509" s="60"/>
      <c r="B509" s="162"/>
      <c r="C509" s="162"/>
      <c r="D509" s="162"/>
      <c r="E509" s="162"/>
      <c r="F509" s="162"/>
      <c r="G509" s="294">
        <v>0</v>
      </c>
      <c r="H509" s="64"/>
      <c r="I509" s="631">
        <v>0</v>
      </c>
      <c r="J509" s="64"/>
      <c r="K509" s="64"/>
      <c r="L509" s="64"/>
      <c r="M509" s="559">
        <v>0</v>
      </c>
      <c r="N509" s="565">
        <f t="shared" si="4"/>
        <v>0</v>
      </c>
      <c r="O509" s="82"/>
      <c r="P509" s="82"/>
    </row>
    <row r="510" spans="1:16" ht="13.8" thickBot="1" x14ac:dyDescent="0.3">
      <c r="A510" s="61"/>
      <c r="B510" s="566"/>
      <c r="C510" s="566"/>
      <c r="D510" s="566"/>
      <c r="E510" s="566"/>
      <c r="F510" s="566"/>
      <c r="G510" s="567">
        <v>0</v>
      </c>
      <c r="H510" s="568"/>
      <c r="I510" s="632">
        <v>0</v>
      </c>
      <c r="J510" s="568"/>
      <c r="K510" s="568"/>
      <c r="L510" s="568"/>
      <c r="M510" s="559">
        <v>0</v>
      </c>
      <c r="N510" s="569">
        <f t="shared" si="4"/>
        <v>0</v>
      </c>
      <c r="O510" s="82"/>
      <c r="P510" s="82"/>
    </row>
    <row r="511" spans="1:16" s="22" customFormat="1" ht="13.8" thickBot="1" x14ac:dyDescent="0.3">
      <c r="A511" s="752" t="s">
        <v>162</v>
      </c>
      <c r="B511" s="753"/>
      <c r="C511" s="753"/>
      <c r="D511" s="753"/>
      <c r="E511" s="753"/>
      <c r="F511" s="753"/>
      <c r="G511" s="295">
        <f>SUM(G11:G510)</f>
        <v>0</v>
      </c>
      <c r="H511" s="260"/>
      <c r="I511" s="295">
        <f>SUM(I11:I510)</f>
        <v>0</v>
      </c>
      <c r="J511" s="260"/>
      <c r="K511" s="260"/>
      <c r="L511" s="260"/>
      <c r="M511" s="260"/>
      <c r="N511" s="352">
        <f>SUM(N11:N510)</f>
        <v>0</v>
      </c>
    </row>
    <row r="512" spans="1:16" ht="8.1" customHeight="1" thickBot="1" x14ac:dyDescent="0.3">
      <c r="A512" s="94"/>
      <c r="B512" s="94"/>
      <c r="C512" s="94"/>
      <c r="D512" s="94"/>
      <c r="E512" s="94"/>
      <c r="F512" s="94"/>
      <c r="G512" s="296"/>
      <c r="H512" s="50"/>
      <c r="I512" s="50"/>
      <c r="J512" s="50"/>
      <c r="K512" s="50"/>
      <c r="L512" s="50"/>
      <c r="M512" s="82"/>
      <c r="N512" s="82"/>
      <c r="O512" s="82"/>
      <c r="P512" s="82"/>
    </row>
    <row r="513" spans="1:16" s="22" customFormat="1" ht="15.75" customHeight="1" thickBot="1" x14ac:dyDescent="0.3">
      <c r="A513" s="754" t="s">
        <v>163</v>
      </c>
      <c r="B513" s="755"/>
      <c r="C513" s="755"/>
      <c r="D513" s="755"/>
      <c r="E513" s="755"/>
      <c r="F513" s="755"/>
      <c r="G513" s="293">
        <f>G511</f>
        <v>0</v>
      </c>
      <c r="H513" s="266"/>
      <c r="I513" s="266"/>
      <c r="J513" s="266"/>
      <c r="K513" s="266"/>
      <c r="L513" s="267"/>
      <c r="M513" s="267"/>
      <c r="N513" s="267"/>
    </row>
    <row r="514" spans="1:16" x14ac:dyDescent="0.25">
      <c r="A514" s="82"/>
      <c r="B514" s="82"/>
      <c r="C514" s="82"/>
      <c r="D514" s="82"/>
      <c r="E514" s="82"/>
      <c r="F514" s="82"/>
      <c r="G514" s="90"/>
      <c r="H514" s="90"/>
      <c r="I514" s="90"/>
      <c r="J514" s="90"/>
      <c r="K514" s="90"/>
      <c r="L514" s="90"/>
      <c r="M514" s="82"/>
      <c r="N514" s="82"/>
      <c r="O514" s="82"/>
      <c r="P514" s="82"/>
    </row>
    <row r="515" spans="1:16" ht="76.5" customHeight="1" x14ac:dyDescent="0.25">
      <c r="A515" s="767" t="s">
        <v>32</v>
      </c>
      <c r="B515" s="768"/>
      <c r="C515" s="768"/>
      <c r="D515" s="768"/>
      <c r="E515" s="768"/>
      <c r="F515" s="768"/>
      <c r="G515" s="768"/>
      <c r="H515" s="768"/>
      <c r="I515" s="768"/>
      <c r="J515" s="768"/>
      <c r="K515" s="768"/>
      <c r="L515" s="768"/>
      <c r="M515" s="768"/>
      <c r="N515" s="768"/>
      <c r="O515" s="82"/>
      <c r="P515" s="82"/>
    </row>
    <row r="516" spans="1:16" x14ac:dyDescent="0.25">
      <c r="A516" s="82"/>
      <c r="B516" s="82"/>
      <c r="C516" s="82"/>
      <c r="D516" s="82"/>
      <c r="E516" s="82"/>
      <c r="F516" s="82"/>
      <c r="G516" s="90"/>
      <c r="H516" s="90"/>
      <c r="I516" s="90"/>
      <c r="J516" s="90"/>
      <c r="K516" s="90"/>
      <c r="L516" s="90"/>
      <c r="M516" s="82"/>
      <c r="N516" s="82"/>
      <c r="O516" s="82"/>
      <c r="P516" s="82"/>
    </row>
  </sheetData>
  <sheetProtection algorithmName="SHA-512" hashValue="BbXcQDbD5nwxWeZm+pp7XYDd/t2F9QEd6JgkomABTQnhooUhwXdNttZ7IWHR5wOAG5J+/jbFAVwXV9kS7KoK4g==" saltValue="6Xu3I5saX5YfBapawgSOvQ==" spinCount="100000" sheet="1" formatCells="0" formatColumns="0" formatRows="0" insertRows="0" deleteRows="0"/>
  <customSheetViews>
    <customSheetView guid="{D7FF18E2-A72D-4088-BD59-9D74A43C39A8}" scale="90" showPageBreaks="1" printArea="1" topLeftCell="A4">
      <selection activeCell="A18" sqref="A18"/>
      <pageMargins left="0" right="0" top="0" bottom="0" header="0" footer="0"/>
      <printOptions horizontalCentered="1"/>
      <pageSetup scale="90" fitToHeight="5" orientation="landscape" r:id="rId1"/>
      <headerFooter alignWithMargins="0">
        <oddFooter>&amp;Lf. Contractual&amp;RPage &amp;P of &amp;N</oddFooter>
      </headerFooter>
    </customSheetView>
    <customSheetView guid="{5BEC5FDE-32D0-42EF-8D2A-06DCBD4F05CC}" scale="90" showPageBreaks="1" printArea="1" topLeftCell="A4">
      <selection activeCell="E6" sqref="E6"/>
      <pageMargins left="0" right="0" top="0" bottom="0" header="0" footer="0"/>
      <printOptions horizontalCentered="1"/>
      <pageSetup scale="90" fitToHeight="5" orientation="landscape" r:id="rId2"/>
      <headerFooter alignWithMargins="0">
        <oddFooter>&amp;Lf. Contractual&amp;RPage &amp;P of &amp;N</oddFooter>
      </headerFooter>
    </customSheetView>
    <customSheetView guid="{712CE29F-EFCA-4968-A7C5-599F87319D6A}" scale="90" topLeftCell="A4">
      <selection activeCell="A4" sqref="A4:F4"/>
      <pageMargins left="0" right="0" top="0" bottom="0" header="0" footer="0"/>
      <printOptions horizontalCentered="1"/>
      <pageSetup scale="90" fitToHeight="5" orientation="landscape" r:id="rId3"/>
      <headerFooter alignWithMargins="0">
        <oddFooter>&amp;Lf. Contractual&amp;RPage &amp;P of &amp;N</oddFooter>
      </headerFooter>
    </customSheetView>
    <customSheetView guid="{6588CF8C-0BB8-4786-9A46-0A2D10254132}" scale="90" showPageBreaks="1" printArea="1">
      <selection activeCell="A6" sqref="A6:IV6"/>
      <pageMargins left="0" right="0" top="0" bottom="0" header="0" footer="0"/>
      <printOptions horizontalCentered="1"/>
      <pageSetup scale="90" fitToHeight="5" orientation="landscape" r:id="rId4"/>
      <headerFooter alignWithMargins="0">
        <oddFooter>&amp;Lf. Contractual&amp;RPage &amp;P of &amp;N</oddFooter>
      </headerFooter>
    </customSheetView>
    <customSheetView guid="{D5CEF8EB-A9A7-4458-BF65-8F18E34CBA87}" scale="90" showPageBreaks="1" printArea="1">
      <selection activeCell="G3" sqref="G3"/>
      <pageMargins left="0" right="0" top="0" bottom="0" header="0" footer="0"/>
      <printOptions horizontalCentered="1"/>
      <pageSetup scale="90" fitToHeight="5" orientation="landscape" r:id="rId5"/>
      <headerFooter alignWithMargins="0">
        <oddFooter>&amp;Lf. Contractual&amp;RPage &amp;P of &amp;N</oddFooter>
      </headerFooter>
    </customSheetView>
    <customSheetView guid="{BF352FCE-C1BE-4B84-9561-6030FEF6A15F}" scale="90" showPageBreaks="1">
      <selection activeCell="D1" sqref="D1:F1"/>
      <pageMargins left="0" right="0" top="0" bottom="0" header="0" footer="0"/>
      <pageSetup scale="90" fitToWidth="0" fitToHeight="0" orientation="landscape" r:id="rId6"/>
      <headerFooter alignWithMargins="0">
        <oddFooter>&amp;Lf. Contractual&amp;RPage &amp;P of &amp;N</oddFooter>
      </headerFooter>
    </customSheetView>
  </customSheetViews>
  <mergeCells count="15">
    <mergeCell ref="M5:M6"/>
    <mergeCell ref="N5:N6"/>
    <mergeCell ref="A515:N515"/>
    <mergeCell ref="H5:L5"/>
    <mergeCell ref="A3:L3"/>
    <mergeCell ref="A2:L2"/>
    <mergeCell ref="A511:F511"/>
    <mergeCell ref="A513:F513"/>
    <mergeCell ref="A5:A6"/>
    <mergeCell ref="E5:E6"/>
    <mergeCell ref="F5:F6"/>
    <mergeCell ref="G5:G6"/>
    <mergeCell ref="B5:B6"/>
    <mergeCell ref="C5:C6"/>
    <mergeCell ref="D5:D6"/>
  </mergeCells>
  <phoneticPr fontId="3" type="noConversion"/>
  <printOptions horizontalCentered="1"/>
  <pageMargins left="0.5" right="0.5" top="0.25" bottom="0.25" header="0.5" footer="0.5"/>
  <pageSetup scale="41" fitToHeight="0" orientation="landscape" horizontalDpi="300" verticalDpi="300" r:id="rId7"/>
  <headerFooter alignWithMargins="0"/>
  <drawing r:id="rId8"/>
  <extLst>
    <ext xmlns:x14="http://schemas.microsoft.com/office/spreadsheetml/2009/9/main" uri="{CCE6A557-97BC-4b89-ADB6-D9C93CAAB3DF}">
      <x14:dataValidations xmlns:xm="http://schemas.microsoft.com/office/excel/2006/main" count="5">
        <x14:dataValidation type="list" allowBlank="1" showInputMessage="1" showErrorMessage="1" xr:uid="{9C53F015-4450-493F-9ED0-923EC38F49FE}">
          <x14:formula1>
            <xm:f>List!$S$1:$S$3</xm:f>
          </x14:formula1>
          <xm:sqref>H7:H510</xm:sqref>
        </x14:dataValidation>
        <x14:dataValidation type="list" allowBlank="1" showInputMessage="1" showErrorMessage="1" xr:uid="{9A5F01AF-6D4A-4382-88E5-5BA3D7BADE5D}">
          <x14:formula1>
            <xm:f>List!$U$1:$U$6</xm:f>
          </x14:formula1>
          <xm:sqref>K7:K510</xm:sqref>
        </x14:dataValidation>
        <x14:dataValidation type="list" allowBlank="1" showInputMessage="1" showErrorMessage="1" xr:uid="{47942657-1054-4A91-9104-F8B8C031DC66}">
          <x14:formula1>
            <xm:f>List!$V$1:$V$7</xm:f>
          </x14:formula1>
          <xm:sqref>L7:L510</xm:sqref>
        </x14:dataValidation>
        <x14:dataValidation type="list" allowBlank="1" showInputMessage="1" showErrorMessage="1" xr:uid="{EC33794B-446B-4474-B3EC-0F8E707A747C}">
          <x14:formula1>
            <xm:f>List!$T$1:$T$4</xm:f>
          </x14:formula1>
          <xm:sqref>J7:J510</xm:sqref>
        </x14:dataValidation>
        <x14:dataValidation type="list" allowBlank="1" showInputMessage="1" showErrorMessage="1" xr:uid="{F2E3FBE5-7BC1-4635-959C-963F070B49F9}">
          <x14:formula1>
            <xm:f>List!$Z$1:$Z$3</xm:f>
          </x14:formula1>
          <xm:sqref>C7:C510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J19"/>
  <sheetViews>
    <sheetView showGridLines="0" zoomScale="97" zoomScaleNormal="100" workbookViewId="0">
      <selection activeCell="C9" sqref="C9"/>
    </sheetView>
  </sheetViews>
  <sheetFormatPr defaultColWidth="9.44140625" defaultRowHeight="13.2" x14ac:dyDescent="0.25"/>
  <cols>
    <col min="1" max="1" width="50.5546875" style="2" customWidth="1"/>
    <col min="2" max="2" width="16" style="2" customWidth="1"/>
    <col min="3" max="3" width="30.44140625" style="27" customWidth="1"/>
    <col min="4" max="4" width="69.88671875" style="27" customWidth="1"/>
    <col min="5" max="5" width="15.5546875" style="27" customWidth="1"/>
    <col min="6" max="6" width="19.5546875" style="161" customWidth="1"/>
    <col min="7" max="16384" width="9.44140625" style="2"/>
  </cols>
  <sheetData>
    <row r="1" spans="1:10" s="29" customFormat="1" ht="10.199999999999999" x14ac:dyDescent="0.25">
      <c r="A1" s="744"/>
      <c r="B1" s="745"/>
      <c r="C1" s="572"/>
      <c r="D1" s="572"/>
      <c r="E1" s="572"/>
      <c r="F1" s="573"/>
      <c r="G1" s="354"/>
    </row>
    <row r="2" spans="1:10" s="30" customFormat="1" ht="17.399999999999999" x14ac:dyDescent="0.25">
      <c r="A2" s="726" t="s">
        <v>20</v>
      </c>
      <c r="B2" s="727"/>
      <c r="C2" s="727"/>
      <c r="D2" s="727"/>
      <c r="E2" s="727"/>
      <c r="F2" s="728"/>
      <c r="G2" s="34"/>
      <c r="H2" s="23"/>
      <c r="I2" s="23"/>
      <c r="J2" s="23"/>
    </row>
    <row r="3" spans="1:10" ht="111" customHeight="1" x14ac:dyDescent="0.25">
      <c r="A3" s="770" t="s">
        <v>164</v>
      </c>
      <c r="B3" s="771"/>
      <c r="C3" s="771"/>
      <c r="D3" s="771"/>
      <c r="E3" s="771"/>
      <c r="F3" s="772"/>
      <c r="G3" s="82"/>
      <c r="H3" s="82"/>
      <c r="I3" s="82"/>
      <c r="J3" s="82"/>
    </row>
    <row r="4" spans="1:10" ht="13.8" thickBot="1" x14ac:dyDescent="0.3">
      <c r="A4" s="529"/>
      <c r="B4" s="570"/>
      <c r="C4" s="571"/>
      <c r="D4" s="571"/>
      <c r="E4" s="571"/>
      <c r="F4" s="574"/>
      <c r="G4" s="82"/>
      <c r="H4" s="82"/>
      <c r="I4" s="82"/>
      <c r="J4" s="82"/>
    </row>
    <row r="5" spans="1:10" s="22" customFormat="1" ht="60" customHeight="1" thickBot="1" x14ac:dyDescent="0.3">
      <c r="A5" s="112" t="s">
        <v>165</v>
      </c>
      <c r="B5" s="333" t="s">
        <v>166</v>
      </c>
      <c r="C5" s="334" t="s">
        <v>94</v>
      </c>
      <c r="D5" s="334" t="s">
        <v>55</v>
      </c>
      <c r="E5" s="578" t="s">
        <v>56</v>
      </c>
      <c r="F5" s="165" t="s">
        <v>167</v>
      </c>
    </row>
    <row r="6" spans="1:10" x14ac:dyDescent="0.25">
      <c r="A6" s="59"/>
      <c r="B6" s="196">
        <v>0</v>
      </c>
      <c r="C6" s="575"/>
      <c r="D6" s="576"/>
      <c r="E6" s="390">
        <v>0</v>
      </c>
      <c r="F6" s="577">
        <f t="shared" ref="F6:F15" si="0">B6*E6</f>
        <v>0</v>
      </c>
      <c r="G6" s="82"/>
      <c r="H6" s="82"/>
      <c r="I6" s="82"/>
      <c r="J6" s="82"/>
    </row>
    <row r="7" spans="1:10" x14ac:dyDescent="0.25">
      <c r="A7" s="60"/>
      <c r="B7" s="196">
        <v>0</v>
      </c>
      <c r="C7" s="96"/>
      <c r="D7" s="158"/>
      <c r="E7" s="180">
        <v>0</v>
      </c>
      <c r="F7" s="372">
        <f t="shared" si="0"/>
        <v>0</v>
      </c>
      <c r="G7" s="82"/>
      <c r="H7" s="82"/>
      <c r="I7" s="82"/>
      <c r="J7" s="82"/>
    </row>
    <row r="8" spans="1:10" x14ac:dyDescent="0.25">
      <c r="A8" s="60"/>
      <c r="B8" s="196">
        <v>0</v>
      </c>
      <c r="C8" s="96"/>
      <c r="D8" s="158"/>
      <c r="E8" s="180">
        <v>0</v>
      </c>
      <c r="F8" s="372">
        <f t="shared" si="0"/>
        <v>0</v>
      </c>
      <c r="G8" s="82"/>
      <c r="H8" s="82"/>
      <c r="I8" s="82"/>
      <c r="J8" s="82"/>
    </row>
    <row r="9" spans="1:10" x14ac:dyDescent="0.25">
      <c r="A9" s="60"/>
      <c r="B9" s="196">
        <v>0</v>
      </c>
      <c r="C9" s="96"/>
      <c r="D9" s="158"/>
      <c r="E9" s="180">
        <v>0</v>
      </c>
      <c r="F9" s="372">
        <f t="shared" si="0"/>
        <v>0</v>
      </c>
      <c r="G9" s="82"/>
      <c r="H9" s="82"/>
      <c r="I9" s="82"/>
      <c r="J9" s="82"/>
    </row>
    <row r="10" spans="1:10" x14ac:dyDescent="0.25">
      <c r="A10" s="60"/>
      <c r="B10" s="196">
        <v>0</v>
      </c>
      <c r="C10" s="96"/>
      <c r="D10" s="158"/>
      <c r="E10" s="180">
        <v>0</v>
      </c>
      <c r="F10" s="372">
        <f t="shared" si="0"/>
        <v>0</v>
      </c>
      <c r="G10" s="82"/>
      <c r="H10" s="82"/>
      <c r="I10" s="82"/>
      <c r="J10" s="82"/>
    </row>
    <row r="11" spans="1:10" x14ac:dyDescent="0.25">
      <c r="A11" s="60"/>
      <c r="B11" s="196">
        <v>0</v>
      </c>
      <c r="C11" s="96"/>
      <c r="D11" s="158"/>
      <c r="E11" s="180">
        <v>0</v>
      </c>
      <c r="F11" s="372">
        <f t="shared" si="0"/>
        <v>0</v>
      </c>
      <c r="G11" s="82"/>
      <c r="H11" s="82"/>
      <c r="I11" s="82"/>
      <c r="J11" s="82"/>
    </row>
    <row r="12" spans="1:10" x14ac:dyDescent="0.25">
      <c r="A12" s="60"/>
      <c r="B12" s="196">
        <v>0</v>
      </c>
      <c r="C12" s="96"/>
      <c r="D12" s="158"/>
      <c r="E12" s="180">
        <v>0</v>
      </c>
      <c r="F12" s="372">
        <f t="shared" si="0"/>
        <v>0</v>
      </c>
      <c r="G12" s="82"/>
      <c r="H12" s="82"/>
      <c r="I12" s="82"/>
      <c r="J12" s="82"/>
    </row>
    <row r="13" spans="1:10" x14ac:dyDescent="0.25">
      <c r="A13" s="60"/>
      <c r="B13" s="196">
        <v>0</v>
      </c>
      <c r="C13" s="96"/>
      <c r="D13" s="158"/>
      <c r="E13" s="180">
        <v>0</v>
      </c>
      <c r="F13" s="372">
        <f t="shared" si="0"/>
        <v>0</v>
      </c>
      <c r="G13" s="82"/>
      <c r="H13" s="82"/>
      <c r="I13" s="82"/>
      <c r="J13" s="82"/>
    </row>
    <row r="14" spans="1:10" x14ac:dyDescent="0.25">
      <c r="A14" s="60"/>
      <c r="B14" s="196">
        <v>0</v>
      </c>
      <c r="C14" s="96"/>
      <c r="D14" s="158"/>
      <c r="E14" s="180">
        <v>0</v>
      </c>
      <c r="F14" s="372">
        <f t="shared" si="0"/>
        <v>0</v>
      </c>
      <c r="G14" s="82"/>
      <c r="H14" s="82"/>
      <c r="I14" s="82"/>
      <c r="J14" s="82"/>
    </row>
    <row r="15" spans="1:10" ht="13.8" thickBot="1" x14ac:dyDescent="0.3">
      <c r="A15" s="61"/>
      <c r="B15" s="197">
        <v>0</v>
      </c>
      <c r="C15" s="97"/>
      <c r="D15" s="159"/>
      <c r="E15" s="181">
        <v>0</v>
      </c>
      <c r="F15" s="372">
        <f t="shared" si="0"/>
        <v>0</v>
      </c>
      <c r="G15" s="82"/>
      <c r="H15" s="82"/>
      <c r="I15" s="82"/>
      <c r="J15" s="82"/>
    </row>
    <row r="16" spans="1:10" ht="13.8" thickBot="1" x14ac:dyDescent="0.3">
      <c r="A16" s="179"/>
      <c r="B16" s="326"/>
      <c r="C16" s="329"/>
      <c r="D16" s="329"/>
      <c r="E16" s="329"/>
      <c r="F16" s="335"/>
      <c r="G16" s="82"/>
      <c r="H16" s="82"/>
      <c r="I16" s="82"/>
      <c r="J16" s="82"/>
    </row>
    <row r="17" spans="1:6" s="22" customFormat="1" ht="14.4" thickBot="1" x14ac:dyDescent="0.3">
      <c r="A17" s="182" t="s">
        <v>168</v>
      </c>
      <c r="B17" s="293">
        <f>SUM(B6:B15)</f>
        <v>0</v>
      </c>
      <c r="C17" s="336"/>
      <c r="D17" s="336"/>
      <c r="E17" s="336"/>
      <c r="F17" s="198">
        <f>SUM(F6:F15)</f>
        <v>0</v>
      </c>
    </row>
    <row r="18" spans="1:6" ht="13.8" thickBot="1" x14ac:dyDescent="0.3">
      <c r="A18" s="82"/>
      <c r="B18" s="82"/>
      <c r="C18" s="84"/>
      <c r="D18" s="84"/>
      <c r="E18" s="84"/>
      <c r="F18" s="160"/>
    </row>
    <row r="19" spans="1:6" ht="66.599999999999994" customHeight="1" thickBot="1" x14ac:dyDescent="0.3">
      <c r="A19" s="729" t="s">
        <v>32</v>
      </c>
      <c r="B19" s="730"/>
      <c r="C19" s="730"/>
      <c r="D19" s="730"/>
      <c r="E19" s="730"/>
      <c r="F19" s="731"/>
    </row>
  </sheetData>
  <sheetProtection algorithmName="SHA-512" hashValue="Fq9q8LkvtkuAt6K5qKUCA5Voq2P3MJmDbeC0J7UoCCD+e0gSogsyYKJGd6KBIMABi6rYCTP3Q6B88aQOJjbviw==" saltValue="w6QSF0+ri082DDT4Axz+bg==" spinCount="100000" sheet="1" formatCells="0" formatColumns="0" formatRows="0" insertRows="0" deleteRows="0"/>
  <customSheetViews>
    <customSheetView guid="{D7FF18E2-A72D-4088-BD59-9D74A43C39A8}" scale="90" showPageBreaks="1" showGridLines="0" fitToPage="1" printArea="1">
      <selection activeCell="A3" sqref="A3:D3"/>
      <pageMargins left="0" right="0" top="0" bottom="0" header="0" footer="0"/>
      <printOptions horizontalCentered="1"/>
      <pageSetup scale="84" fitToHeight="2" orientation="landscape" r:id="rId1"/>
      <headerFooter alignWithMargins="0">
        <oddFooter>&amp;Lg. Construction&amp;RPage &amp;P of &amp;N</oddFooter>
      </headerFooter>
    </customSheetView>
    <customSheetView guid="{5BEC5FDE-32D0-42EF-8D2A-06DCBD4F05CC}" scale="90" showPageBreaks="1" showGridLines="0" fitToPage="1" printArea="1">
      <selection activeCell="A3" sqref="A3:D3"/>
      <pageMargins left="0" right="0" top="0" bottom="0" header="0" footer="0"/>
      <printOptions horizontalCentered="1"/>
      <pageSetup scale="84" fitToHeight="2" orientation="landscape" r:id="rId2"/>
      <headerFooter alignWithMargins="0">
        <oddFooter>&amp;Lg. Construction&amp;RPage &amp;P of &amp;N</oddFooter>
      </headerFooter>
    </customSheetView>
    <customSheetView guid="{712CE29F-EFCA-4968-A7C5-599F87319D6A}" scale="90" showGridLines="0" fitToPage="1">
      <selection activeCell="A3" sqref="A3:D3"/>
      <pageMargins left="0" right="0" top="0" bottom="0" header="0" footer="0"/>
      <printOptions horizontalCentered="1"/>
      <pageSetup scale="84" fitToHeight="2" orientation="landscape" r:id="rId3"/>
      <headerFooter alignWithMargins="0">
        <oddFooter>&amp;Lg. Construction&amp;RPage &amp;P of &amp;N</oddFooter>
      </headerFooter>
    </customSheetView>
    <customSheetView guid="{6588CF8C-0BB8-4786-9A46-0A2D10254132}" scale="90" showPageBreaks="1" showGridLines="0" fitToPage="1" printArea="1" topLeftCell="A4">
      <selection activeCell="A3" sqref="A3:D3"/>
      <pageMargins left="0" right="0" top="0" bottom="0" header="0" footer="0"/>
      <printOptions horizontalCentered="1"/>
      <pageSetup scale="84" fitToHeight="2" orientation="landscape" r:id="rId4"/>
      <headerFooter alignWithMargins="0">
        <oddFooter>&amp;Lg. Construction&amp;RPage &amp;P of &amp;N</oddFooter>
      </headerFooter>
    </customSheetView>
    <customSheetView guid="{D5CEF8EB-A9A7-4458-BF65-8F18E34CBA87}" scale="90" showPageBreaks="1" showGridLines="0" fitToPage="1" printArea="1">
      <selection activeCell="G3" sqref="G3"/>
      <pageMargins left="0" right="0" top="0" bottom="0" header="0" footer="0"/>
      <printOptions horizontalCentered="1"/>
      <pageSetup scale="84" fitToHeight="2" orientation="landscape" r:id="rId5"/>
      <headerFooter alignWithMargins="0">
        <oddFooter>&amp;Lg. Construction&amp;RPage &amp;P of &amp;N</oddFooter>
      </headerFooter>
    </customSheetView>
    <customSheetView guid="{BF352FCE-C1BE-4B84-9561-6030FEF6A15F}" scale="90" showPageBreaks="1" fitToPage="1">
      <selection activeCell="A2" sqref="A2:D2"/>
      <pageMargins left="0" right="0" top="0" bottom="0" header="0" footer="0"/>
      <printOptions horizontalCentered="1"/>
      <pageSetup scale="87" orientation="landscape" r:id="rId6"/>
      <headerFooter alignWithMargins="0">
        <oddFooter>&amp;Lg. Construction&amp;RPage &amp;P of &amp;N</oddFooter>
      </headerFooter>
    </customSheetView>
  </customSheetViews>
  <mergeCells count="4">
    <mergeCell ref="A1:B1"/>
    <mergeCell ref="A2:F2"/>
    <mergeCell ref="A3:F3"/>
    <mergeCell ref="A19:F19"/>
  </mergeCells>
  <phoneticPr fontId="3" type="noConversion"/>
  <printOptions horizontalCentered="1"/>
  <pageMargins left="0.5" right="0.5" top="0.25" bottom="0.25" header="0.5" footer="0.5"/>
  <pageSetup scale="64" fitToHeight="0" orientation="landscape" horizontalDpi="300" verticalDpi="300" r:id="rId7"/>
  <headerFooter alignWithMargins="0"/>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tint="-0.499984740745262"/>
    <pageSetUpPr fitToPage="1"/>
  </sheetPr>
  <dimension ref="A1:K62"/>
  <sheetViews>
    <sheetView showGridLines="0" topLeftCell="A3" zoomScale="70" zoomScaleNormal="70" workbookViewId="0">
      <selection activeCell="E10" sqref="E10"/>
    </sheetView>
  </sheetViews>
  <sheetFormatPr defaultColWidth="9.44140625" defaultRowHeight="13.2" x14ac:dyDescent="0.25"/>
  <cols>
    <col min="1" max="1" width="56" style="2" customWidth="1"/>
    <col min="2" max="4" width="25.5546875" style="2" customWidth="1"/>
    <col min="5" max="5" width="17.44140625" style="2" customWidth="1"/>
    <col min="6" max="6" width="30.5546875" style="141" customWidth="1"/>
    <col min="7" max="7" width="57.44140625" style="35" customWidth="1"/>
    <col min="8" max="9" width="18.33203125" style="35" customWidth="1"/>
    <col min="10" max="16384" width="9.44140625" style="2"/>
  </cols>
  <sheetData>
    <row r="1" spans="1:11" s="29" customFormat="1" ht="12.75" customHeight="1" x14ac:dyDescent="0.25">
      <c r="A1" s="744"/>
      <c r="B1" s="745"/>
      <c r="C1" s="745"/>
      <c r="D1" s="745"/>
      <c r="E1" s="745"/>
      <c r="F1" s="644"/>
      <c r="G1" s="644"/>
      <c r="H1" s="644"/>
      <c r="I1" s="648"/>
    </row>
    <row r="2" spans="1:11" s="30" customFormat="1" ht="17.399999999999999" x14ac:dyDescent="0.25">
      <c r="A2" s="749" t="s">
        <v>21</v>
      </c>
      <c r="B2" s="750"/>
      <c r="C2" s="750"/>
      <c r="D2" s="750"/>
      <c r="E2" s="750"/>
      <c r="F2" s="750"/>
      <c r="G2" s="750"/>
      <c r="H2" s="750"/>
      <c r="I2" s="751"/>
      <c r="J2" s="23"/>
      <c r="K2" s="23"/>
    </row>
    <row r="3" spans="1:11" ht="143.85" customHeight="1" x14ac:dyDescent="0.25">
      <c r="A3" s="773" t="s">
        <v>169</v>
      </c>
      <c r="B3" s="774"/>
      <c r="C3" s="774"/>
      <c r="D3" s="774"/>
      <c r="E3" s="774"/>
      <c r="F3" s="774"/>
      <c r="G3" s="774"/>
      <c r="H3" s="774"/>
      <c r="I3" s="775"/>
      <c r="J3" s="82"/>
      <c r="K3" s="82"/>
    </row>
    <row r="4" spans="1:11" ht="13.8" thickBot="1" x14ac:dyDescent="0.3">
      <c r="A4" s="513"/>
      <c r="B4" s="532"/>
      <c r="C4" s="532"/>
      <c r="D4" s="532"/>
      <c r="E4" s="514"/>
      <c r="F4" s="579"/>
      <c r="G4" s="580"/>
      <c r="H4" s="580"/>
      <c r="I4" s="581"/>
      <c r="J4" s="82"/>
      <c r="K4" s="82"/>
    </row>
    <row r="5" spans="1:11" s="22" customFormat="1" ht="55.8" thickBot="1" x14ac:dyDescent="0.3">
      <c r="A5" s="112" t="s">
        <v>165</v>
      </c>
      <c r="B5" s="647" t="s">
        <v>113</v>
      </c>
      <c r="C5" s="647" t="s">
        <v>114</v>
      </c>
      <c r="D5" s="647" t="s">
        <v>115</v>
      </c>
      <c r="E5" s="333" t="s">
        <v>170</v>
      </c>
      <c r="F5" s="334" t="s">
        <v>94</v>
      </c>
      <c r="G5" s="334" t="s">
        <v>55</v>
      </c>
      <c r="H5" s="578" t="s">
        <v>56</v>
      </c>
      <c r="I5" s="582" t="s">
        <v>171</v>
      </c>
      <c r="J5" s="103"/>
    </row>
    <row r="6" spans="1:11" ht="91.5" customHeight="1" x14ac:dyDescent="0.25">
      <c r="A6" s="583" t="s">
        <v>172</v>
      </c>
      <c r="B6" s="584"/>
      <c r="C6" s="584"/>
      <c r="D6" s="584"/>
      <c r="E6" s="500">
        <v>25000</v>
      </c>
      <c r="F6" s="585" t="s">
        <v>173</v>
      </c>
      <c r="G6" s="585" t="s">
        <v>174</v>
      </c>
      <c r="H6" s="586">
        <v>0</v>
      </c>
      <c r="I6" s="503">
        <f>E6*M6</f>
        <v>0</v>
      </c>
      <c r="J6" s="82"/>
      <c r="K6" s="82"/>
    </row>
    <row r="7" spans="1:11" ht="91.5" customHeight="1" x14ac:dyDescent="0.25">
      <c r="A7" s="261" t="s">
        <v>175</v>
      </c>
      <c r="B7" s="348"/>
      <c r="C7" s="348"/>
      <c r="D7" s="348"/>
      <c r="E7" s="186">
        <v>1000000</v>
      </c>
      <c r="F7" s="184" t="s">
        <v>176</v>
      </c>
      <c r="G7" s="184" t="s">
        <v>177</v>
      </c>
      <c r="H7" s="185">
        <v>0</v>
      </c>
      <c r="I7" s="305">
        <f>H7*E7</f>
        <v>0</v>
      </c>
      <c r="J7" s="82"/>
      <c r="K7" s="82"/>
    </row>
    <row r="8" spans="1:11" ht="125.25" customHeight="1" thickBot="1" x14ac:dyDescent="0.3">
      <c r="A8" s="587" t="s">
        <v>178</v>
      </c>
      <c r="B8" s="588"/>
      <c r="C8" s="588"/>
      <c r="D8" s="588"/>
      <c r="E8" s="506">
        <v>7200</v>
      </c>
      <c r="F8" s="554" t="s">
        <v>104</v>
      </c>
      <c r="G8" s="554" t="s">
        <v>179</v>
      </c>
      <c r="H8" s="589">
        <v>1</v>
      </c>
      <c r="I8" s="509">
        <f>E8*H8</f>
        <v>7200</v>
      </c>
      <c r="J8" s="82"/>
      <c r="K8" s="82"/>
    </row>
    <row r="9" spans="1:11" x14ac:dyDescent="0.25">
      <c r="A9" s="590"/>
      <c r="B9" s="591"/>
      <c r="C9" s="591"/>
      <c r="D9" s="591"/>
      <c r="E9" s="92">
        <v>0</v>
      </c>
      <c r="F9" s="592"/>
      <c r="G9" s="593"/>
      <c r="H9" s="563">
        <v>0</v>
      </c>
      <c r="I9" s="594">
        <f t="shared" ref="I9:I58" si="0">H9*E9</f>
        <v>0</v>
      </c>
      <c r="J9" s="82"/>
      <c r="K9" s="82"/>
    </row>
    <row r="10" spans="1:11" x14ac:dyDescent="0.25">
      <c r="A10" s="99"/>
      <c r="B10" s="349"/>
      <c r="C10" s="349"/>
      <c r="D10" s="349"/>
      <c r="E10" s="92">
        <v>0</v>
      </c>
      <c r="F10" s="369"/>
      <c r="G10" s="370"/>
      <c r="H10" s="373">
        <v>0</v>
      </c>
      <c r="I10" s="367">
        <f t="shared" si="0"/>
        <v>0</v>
      </c>
      <c r="J10" s="82"/>
      <c r="K10" s="82"/>
    </row>
    <row r="11" spans="1:11" x14ac:dyDescent="0.25">
      <c r="A11" s="99"/>
      <c r="B11" s="349"/>
      <c r="C11" s="349"/>
      <c r="D11" s="349"/>
      <c r="E11" s="92">
        <v>0</v>
      </c>
      <c r="F11" s="93"/>
      <c r="G11" s="166"/>
      <c r="H11" s="373">
        <v>0</v>
      </c>
      <c r="I11" s="367">
        <f t="shared" si="0"/>
        <v>0</v>
      </c>
      <c r="J11" s="82"/>
      <c r="K11" s="82"/>
    </row>
    <row r="12" spans="1:11" x14ac:dyDescent="0.25">
      <c r="A12" s="99"/>
      <c r="B12" s="349"/>
      <c r="C12" s="349"/>
      <c r="D12" s="349"/>
      <c r="E12" s="92">
        <v>0</v>
      </c>
      <c r="F12" s="93"/>
      <c r="G12" s="166"/>
      <c r="H12" s="373">
        <v>0</v>
      </c>
      <c r="I12" s="367">
        <f t="shared" si="0"/>
        <v>0</v>
      </c>
      <c r="J12" s="82"/>
      <c r="K12" s="82"/>
    </row>
    <row r="13" spans="1:11" x14ac:dyDescent="0.25">
      <c r="A13" s="99"/>
      <c r="B13" s="349"/>
      <c r="C13" s="349"/>
      <c r="D13" s="349"/>
      <c r="E13" s="92">
        <v>0</v>
      </c>
      <c r="F13" s="93"/>
      <c r="G13" s="166"/>
      <c r="H13" s="373">
        <v>0</v>
      </c>
      <c r="I13" s="367">
        <f t="shared" si="0"/>
        <v>0</v>
      </c>
      <c r="J13" s="82"/>
      <c r="K13" s="82"/>
    </row>
    <row r="14" spans="1:11" x14ac:dyDescent="0.25">
      <c r="A14" s="99"/>
      <c r="B14" s="349"/>
      <c r="C14" s="349"/>
      <c r="D14" s="349"/>
      <c r="E14" s="92">
        <v>0</v>
      </c>
      <c r="F14" s="93"/>
      <c r="G14" s="166"/>
      <c r="H14" s="373">
        <v>0</v>
      </c>
      <c r="I14" s="367">
        <f t="shared" si="0"/>
        <v>0</v>
      </c>
      <c r="J14" s="82"/>
      <c r="K14" s="82"/>
    </row>
    <row r="15" spans="1:11" x14ac:dyDescent="0.25">
      <c r="A15" s="99"/>
      <c r="B15" s="349"/>
      <c r="C15" s="349"/>
      <c r="D15" s="349"/>
      <c r="E15" s="92">
        <v>0</v>
      </c>
      <c r="F15" s="93"/>
      <c r="G15" s="166"/>
      <c r="H15" s="373">
        <v>0</v>
      </c>
      <c r="I15" s="367">
        <f t="shared" si="0"/>
        <v>0</v>
      </c>
      <c r="J15" s="82"/>
      <c r="K15" s="82"/>
    </row>
    <row r="16" spans="1:11" x14ac:dyDescent="0.25">
      <c r="A16" s="99"/>
      <c r="B16" s="349"/>
      <c r="C16" s="349"/>
      <c r="D16" s="349"/>
      <c r="E16" s="92">
        <v>0</v>
      </c>
      <c r="F16" s="93"/>
      <c r="G16" s="166"/>
      <c r="H16" s="373">
        <v>0</v>
      </c>
      <c r="I16" s="367">
        <f t="shared" si="0"/>
        <v>0</v>
      </c>
      <c r="J16" s="82"/>
      <c r="K16" s="82"/>
    </row>
    <row r="17" spans="1:11" x14ac:dyDescent="0.25">
      <c r="A17" s="99"/>
      <c r="B17" s="349"/>
      <c r="C17" s="349"/>
      <c r="D17" s="349"/>
      <c r="E17" s="92">
        <v>0</v>
      </c>
      <c r="F17" s="93"/>
      <c r="G17" s="166"/>
      <c r="H17" s="373">
        <v>0</v>
      </c>
      <c r="I17" s="367">
        <f t="shared" si="0"/>
        <v>0</v>
      </c>
      <c r="J17" s="82"/>
      <c r="K17" s="82"/>
    </row>
    <row r="18" spans="1:11" x14ac:dyDescent="0.25">
      <c r="A18" s="99"/>
      <c r="B18" s="349"/>
      <c r="C18" s="349"/>
      <c r="D18" s="349"/>
      <c r="E18" s="92">
        <v>0</v>
      </c>
      <c r="F18" s="93"/>
      <c r="G18" s="166"/>
      <c r="H18" s="373">
        <v>0</v>
      </c>
      <c r="I18" s="367">
        <f t="shared" si="0"/>
        <v>0</v>
      </c>
      <c r="J18" s="82"/>
      <c r="K18" s="82"/>
    </row>
    <row r="19" spans="1:11" x14ac:dyDescent="0.25">
      <c r="A19" s="99"/>
      <c r="B19" s="349"/>
      <c r="C19" s="349"/>
      <c r="D19" s="349"/>
      <c r="E19" s="92">
        <v>0</v>
      </c>
      <c r="F19" s="93"/>
      <c r="G19" s="166"/>
      <c r="H19" s="373">
        <v>0</v>
      </c>
      <c r="I19" s="367">
        <f t="shared" si="0"/>
        <v>0</v>
      </c>
      <c r="J19" s="82"/>
      <c r="K19" s="82"/>
    </row>
    <row r="20" spans="1:11" x14ac:dyDescent="0.25">
      <c r="A20" s="99"/>
      <c r="B20" s="349"/>
      <c r="C20" s="349"/>
      <c r="D20" s="349"/>
      <c r="E20" s="92">
        <v>0</v>
      </c>
      <c r="F20" s="100"/>
      <c r="G20" s="167"/>
      <c r="H20" s="373">
        <v>0</v>
      </c>
      <c r="I20" s="367">
        <f t="shared" si="0"/>
        <v>0</v>
      </c>
      <c r="J20" s="82"/>
      <c r="K20" s="82"/>
    </row>
    <row r="21" spans="1:11" x14ac:dyDescent="0.25">
      <c r="A21" s="99"/>
      <c r="B21" s="349"/>
      <c r="C21" s="349"/>
      <c r="D21" s="349"/>
      <c r="E21" s="92">
        <v>0</v>
      </c>
      <c r="F21" s="100"/>
      <c r="G21" s="167"/>
      <c r="H21" s="373">
        <v>0</v>
      </c>
      <c r="I21" s="367">
        <f t="shared" ref="I21:I54" si="1">H21*E21</f>
        <v>0</v>
      </c>
      <c r="J21" s="82"/>
      <c r="K21" s="82"/>
    </row>
    <row r="22" spans="1:11" x14ac:dyDescent="0.25">
      <c r="A22" s="99"/>
      <c r="B22" s="349"/>
      <c r="C22" s="349"/>
      <c r="D22" s="349"/>
      <c r="E22" s="92">
        <v>0</v>
      </c>
      <c r="F22" s="100"/>
      <c r="G22" s="167"/>
      <c r="H22" s="373">
        <v>0</v>
      </c>
      <c r="I22" s="367">
        <f t="shared" si="1"/>
        <v>0</v>
      </c>
      <c r="J22" s="82"/>
      <c r="K22" s="82"/>
    </row>
    <row r="23" spans="1:11" x14ac:dyDescent="0.25">
      <c r="A23" s="99"/>
      <c r="B23" s="349"/>
      <c r="C23" s="349"/>
      <c r="D23" s="349"/>
      <c r="E23" s="92">
        <v>0</v>
      </c>
      <c r="F23" s="100"/>
      <c r="G23" s="167"/>
      <c r="H23" s="373">
        <v>0</v>
      </c>
      <c r="I23" s="367">
        <f t="shared" si="1"/>
        <v>0</v>
      </c>
      <c r="J23" s="82"/>
      <c r="K23" s="82"/>
    </row>
    <row r="24" spans="1:11" x14ac:dyDescent="0.25">
      <c r="A24" s="99"/>
      <c r="B24" s="349"/>
      <c r="C24" s="349"/>
      <c r="D24" s="349"/>
      <c r="E24" s="92">
        <v>0</v>
      </c>
      <c r="F24" s="100"/>
      <c r="G24" s="167"/>
      <c r="H24" s="373">
        <v>0</v>
      </c>
      <c r="I24" s="367">
        <f t="shared" si="1"/>
        <v>0</v>
      </c>
      <c r="J24" s="82"/>
      <c r="K24" s="82"/>
    </row>
    <row r="25" spans="1:11" x14ac:dyDescent="0.25">
      <c r="A25" s="99"/>
      <c r="B25" s="349"/>
      <c r="C25" s="349"/>
      <c r="D25" s="349"/>
      <c r="E25" s="92">
        <v>0</v>
      </c>
      <c r="F25" s="100"/>
      <c r="G25" s="167"/>
      <c r="H25" s="373">
        <v>0</v>
      </c>
      <c r="I25" s="367">
        <f t="shared" si="1"/>
        <v>0</v>
      </c>
      <c r="J25" s="82"/>
      <c r="K25" s="82"/>
    </row>
    <row r="26" spans="1:11" x14ac:dyDescent="0.25">
      <c r="A26" s="99"/>
      <c r="B26" s="349"/>
      <c r="C26" s="349"/>
      <c r="D26" s="349"/>
      <c r="E26" s="92">
        <v>0</v>
      </c>
      <c r="F26" s="100"/>
      <c r="G26" s="167"/>
      <c r="H26" s="373">
        <v>0</v>
      </c>
      <c r="I26" s="367">
        <f t="shared" si="1"/>
        <v>0</v>
      </c>
      <c r="J26" s="82"/>
      <c r="K26" s="82"/>
    </row>
    <row r="27" spans="1:11" x14ac:dyDescent="0.25">
      <c r="A27" s="99"/>
      <c r="B27" s="349"/>
      <c r="C27" s="349"/>
      <c r="D27" s="349"/>
      <c r="E27" s="92">
        <v>0</v>
      </c>
      <c r="F27" s="100"/>
      <c r="G27" s="167"/>
      <c r="H27" s="373">
        <v>0</v>
      </c>
      <c r="I27" s="367">
        <f t="shared" si="1"/>
        <v>0</v>
      </c>
      <c r="J27" s="82"/>
      <c r="K27" s="82"/>
    </row>
    <row r="28" spans="1:11" x14ac:dyDescent="0.25">
      <c r="A28" s="99"/>
      <c r="B28" s="349"/>
      <c r="C28" s="349"/>
      <c r="D28" s="349"/>
      <c r="E28" s="92">
        <v>0</v>
      </c>
      <c r="F28" s="100"/>
      <c r="G28" s="167"/>
      <c r="H28" s="373">
        <v>0</v>
      </c>
      <c r="I28" s="367">
        <f t="shared" si="1"/>
        <v>0</v>
      </c>
      <c r="J28" s="82"/>
      <c r="K28" s="82"/>
    </row>
    <row r="29" spans="1:11" x14ac:dyDescent="0.25">
      <c r="A29" s="99"/>
      <c r="B29" s="349"/>
      <c r="C29" s="349"/>
      <c r="D29" s="349"/>
      <c r="E29" s="92">
        <v>0</v>
      </c>
      <c r="F29" s="100"/>
      <c r="G29" s="167"/>
      <c r="H29" s="373">
        <v>0</v>
      </c>
      <c r="I29" s="367">
        <f t="shared" si="1"/>
        <v>0</v>
      </c>
      <c r="J29" s="82"/>
      <c r="K29" s="82"/>
    </row>
    <row r="30" spans="1:11" x14ac:dyDescent="0.25">
      <c r="A30" s="99"/>
      <c r="B30" s="349"/>
      <c r="C30" s="349"/>
      <c r="D30" s="349"/>
      <c r="E30" s="92">
        <v>0</v>
      </c>
      <c r="F30" s="100"/>
      <c r="G30" s="167"/>
      <c r="H30" s="373">
        <v>0</v>
      </c>
      <c r="I30" s="367">
        <f t="shared" si="1"/>
        <v>0</v>
      </c>
      <c r="J30" s="82"/>
      <c r="K30" s="82"/>
    </row>
    <row r="31" spans="1:11" x14ac:dyDescent="0.25">
      <c r="A31" s="99"/>
      <c r="B31" s="349"/>
      <c r="C31" s="349"/>
      <c r="D31" s="349"/>
      <c r="E31" s="92">
        <v>0</v>
      </c>
      <c r="F31" s="100"/>
      <c r="G31" s="167"/>
      <c r="H31" s="373">
        <v>0</v>
      </c>
      <c r="I31" s="367">
        <f t="shared" si="1"/>
        <v>0</v>
      </c>
      <c r="J31" s="82"/>
      <c r="K31" s="82"/>
    </row>
    <row r="32" spans="1:11" x14ac:dyDescent="0.25">
      <c r="A32" s="99"/>
      <c r="B32" s="349"/>
      <c r="C32" s="349"/>
      <c r="D32" s="349"/>
      <c r="E32" s="92">
        <v>0</v>
      </c>
      <c r="F32" s="100"/>
      <c r="G32" s="167"/>
      <c r="H32" s="373">
        <v>0</v>
      </c>
      <c r="I32" s="367">
        <f t="shared" si="1"/>
        <v>0</v>
      </c>
      <c r="J32" s="82"/>
      <c r="K32" s="82"/>
    </row>
    <row r="33" spans="1:11" x14ac:dyDescent="0.25">
      <c r="A33" s="99"/>
      <c r="B33" s="349"/>
      <c r="C33" s="349"/>
      <c r="D33" s="349"/>
      <c r="E33" s="92">
        <v>0</v>
      </c>
      <c r="F33" s="100"/>
      <c r="G33" s="167"/>
      <c r="H33" s="373">
        <v>0</v>
      </c>
      <c r="I33" s="367">
        <f t="shared" si="1"/>
        <v>0</v>
      </c>
      <c r="J33" s="82"/>
      <c r="K33" s="82"/>
    </row>
    <row r="34" spans="1:11" x14ac:dyDescent="0.25">
      <c r="A34" s="99"/>
      <c r="B34" s="349"/>
      <c r="C34" s="349"/>
      <c r="D34" s="349"/>
      <c r="E34" s="92">
        <v>0</v>
      </c>
      <c r="F34" s="100"/>
      <c r="G34" s="167"/>
      <c r="H34" s="373">
        <v>0</v>
      </c>
      <c r="I34" s="367">
        <f t="shared" si="1"/>
        <v>0</v>
      </c>
      <c r="J34" s="82"/>
      <c r="K34" s="82"/>
    </row>
    <row r="35" spans="1:11" x14ac:dyDescent="0.25">
      <c r="A35" s="99"/>
      <c r="B35" s="349"/>
      <c r="C35" s="349"/>
      <c r="D35" s="349"/>
      <c r="E35" s="92">
        <v>0</v>
      </c>
      <c r="F35" s="100"/>
      <c r="G35" s="167"/>
      <c r="H35" s="373">
        <v>0</v>
      </c>
      <c r="I35" s="367">
        <f t="shared" si="1"/>
        <v>0</v>
      </c>
      <c r="J35" s="82"/>
      <c r="K35" s="82"/>
    </row>
    <row r="36" spans="1:11" x14ac:dyDescent="0.25">
      <c r="A36" s="99"/>
      <c r="B36" s="349"/>
      <c r="C36" s="349"/>
      <c r="D36" s="349"/>
      <c r="E36" s="92">
        <v>0</v>
      </c>
      <c r="F36" s="100"/>
      <c r="G36" s="167"/>
      <c r="H36" s="373">
        <v>0</v>
      </c>
      <c r="I36" s="367">
        <f t="shared" si="1"/>
        <v>0</v>
      </c>
      <c r="J36" s="82"/>
      <c r="K36" s="82"/>
    </row>
    <row r="37" spans="1:11" x14ac:dyDescent="0.25">
      <c r="A37" s="99"/>
      <c r="B37" s="349"/>
      <c r="C37" s="349"/>
      <c r="D37" s="349"/>
      <c r="E37" s="92">
        <v>0</v>
      </c>
      <c r="F37" s="100"/>
      <c r="G37" s="167"/>
      <c r="H37" s="373">
        <v>0</v>
      </c>
      <c r="I37" s="367">
        <f t="shared" si="1"/>
        <v>0</v>
      </c>
      <c r="J37" s="82"/>
      <c r="K37" s="82"/>
    </row>
    <row r="38" spans="1:11" x14ac:dyDescent="0.25">
      <c r="A38" s="99"/>
      <c r="B38" s="349"/>
      <c r="C38" s="349"/>
      <c r="D38" s="349"/>
      <c r="E38" s="92">
        <v>0</v>
      </c>
      <c r="F38" s="100"/>
      <c r="G38" s="167"/>
      <c r="H38" s="373">
        <v>0</v>
      </c>
      <c r="I38" s="367">
        <f t="shared" si="1"/>
        <v>0</v>
      </c>
      <c r="J38" s="82"/>
      <c r="K38" s="82"/>
    </row>
    <row r="39" spans="1:11" x14ac:dyDescent="0.25">
      <c r="A39" s="99"/>
      <c r="B39" s="349"/>
      <c r="C39" s="349"/>
      <c r="D39" s="349"/>
      <c r="E39" s="92">
        <v>0</v>
      </c>
      <c r="F39" s="100"/>
      <c r="G39" s="167"/>
      <c r="H39" s="373">
        <v>0</v>
      </c>
      <c r="I39" s="367">
        <f t="shared" si="1"/>
        <v>0</v>
      </c>
      <c r="J39" s="82"/>
      <c r="K39" s="82"/>
    </row>
    <row r="40" spans="1:11" x14ac:dyDescent="0.25">
      <c r="A40" s="99"/>
      <c r="B40" s="349"/>
      <c r="C40" s="349"/>
      <c r="D40" s="349"/>
      <c r="E40" s="92">
        <v>0</v>
      </c>
      <c r="F40" s="100"/>
      <c r="G40" s="167"/>
      <c r="H40" s="373">
        <v>0</v>
      </c>
      <c r="I40" s="367">
        <f t="shared" si="1"/>
        <v>0</v>
      </c>
      <c r="J40" s="82"/>
      <c r="K40" s="82"/>
    </row>
    <row r="41" spans="1:11" x14ac:dyDescent="0.25">
      <c r="A41" s="99"/>
      <c r="B41" s="349"/>
      <c r="C41" s="349"/>
      <c r="D41" s="349"/>
      <c r="E41" s="92">
        <v>0</v>
      </c>
      <c r="F41" s="100"/>
      <c r="G41" s="167"/>
      <c r="H41" s="373">
        <v>0</v>
      </c>
      <c r="I41" s="367">
        <f t="shared" si="1"/>
        <v>0</v>
      </c>
      <c r="J41" s="82"/>
      <c r="K41" s="82"/>
    </row>
    <row r="42" spans="1:11" x14ac:dyDescent="0.25">
      <c r="A42" s="99"/>
      <c r="B42" s="349"/>
      <c r="C42" s="349"/>
      <c r="D42" s="349"/>
      <c r="E42" s="92">
        <v>0</v>
      </c>
      <c r="F42" s="100"/>
      <c r="G42" s="167"/>
      <c r="H42" s="373">
        <v>0</v>
      </c>
      <c r="I42" s="367">
        <f t="shared" si="1"/>
        <v>0</v>
      </c>
      <c r="J42" s="82"/>
      <c r="K42" s="82"/>
    </row>
    <row r="43" spans="1:11" x14ac:dyDescent="0.25">
      <c r="A43" s="99"/>
      <c r="B43" s="349"/>
      <c r="C43" s="349"/>
      <c r="D43" s="349"/>
      <c r="E43" s="92">
        <v>0</v>
      </c>
      <c r="F43" s="100"/>
      <c r="G43" s="167"/>
      <c r="H43" s="373">
        <v>0</v>
      </c>
      <c r="I43" s="367">
        <f t="shared" si="1"/>
        <v>0</v>
      </c>
      <c r="J43" s="82"/>
      <c r="K43" s="82"/>
    </row>
    <row r="44" spans="1:11" x14ac:dyDescent="0.25">
      <c r="A44" s="99"/>
      <c r="B44" s="349"/>
      <c r="C44" s="349"/>
      <c r="D44" s="349"/>
      <c r="E44" s="92">
        <v>0</v>
      </c>
      <c r="F44" s="100"/>
      <c r="G44" s="167"/>
      <c r="H44" s="373">
        <v>0</v>
      </c>
      <c r="I44" s="367">
        <f t="shared" si="1"/>
        <v>0</v>
      </c>
      <c r="J44" s="82"/>
      <c r="K44" s="82"/>
    </row>
    <row r="45" spans="1:11" x14ac:dyDescent="0.25">
      <c r="A45" s="99"/>
      <c r="B45" s="349"/>
      <c r="C45" s="349"/>
      <c r="D45" s="349"/>
      <c r="E45" s="92">
        <v>0</v>
      </c>
      <c r="F45" s="100"/>
      <c r="G45" s="167"/>
      <c r="H45" s="373">
        <v>0</v>
      </c>
      <c r="I45" s="367">
        <f t="shared" si="1"/>
        <v>0</v>
      </c>
      <c r="J45" s="82"/>
      <c r="K45" s="82"/>
    </row>
    <row r="46" spans="1:11" x14ac:dyDescent="0.25">
      <c r="A46" s="99"/>
      <c r="B46" s="349"/>
      <c r="C46" s="349"/>
      <c r="D46" s="349"/>
      <c r="E46" s="92">
        <v>0</v>
      </c>
      <c r="F46" s="100"/>
      <c r="G46" s="167"/>
      <c r="H46" s="373">
        <v>0</v>
      </c>
      <c r="I46" s="367">
        <f t="shared" si="1"/>
        <v>0</v>
      </c>
      <c r="J46" s="82"/>
      <c r="K46" s="82"/>
    </row>
    <row r="47" spans="1:11" x14ac:dyDescent="0.25">
      <c r="A47" s="99"/>
      <c r="B47" s="349"/>
      <c r="C47" s="349"/>
      <c r="D47" s="349"/>
      <c r="E47" s="92">
        <v>0</v>
      </c>
      <c r="F47" s="100"/>
      <c r="G47" s="167"/>
      <c r="H47" s="373">
        <v>0</v>
      </c>
      <c r="I47" s="367">
        <f t="shared" si="1"/>
        <v>0</v>
      </c>
      <c r="J47" s="82"/>
      <c r="K47" s="82"/>
    </row>
    <row r="48" spans="1:11" x14ac:dyDescent="0.25">
      <c r="A48" s="99"/>
      <c r="B48" s="349"/>
      <c r="C48" s="349"/>
      <c r="D48" s="349"/>
      <c r="E48" s="92">
        <v>0</v>
      </c>
      <c r="F48" s="100"/>
      <c r="G48" s="167"/>
      <c r="H48" s="373">
        <v>0</v>
      </c>
      <c r="I48" s="367">
        <f t="shared" si="1"/>
        <v>0</v>
      </c>
      <c r="J48" s="82"/>
      <c r="K48" s="82"/>
    </row>
    <row r="49" spans="1:11" x14ac:dyDescent="0.25">
      <c r="A49" s="99"/>
      <c r="B49" s="349"/>
      <c r="C49" s="349"/>
      <c r="D49" s="349"/>
      <c r="E49" s="92">
        <v>0</v>
      </c>
      <c r="F49" s="100"/>
      <c r="G49" s="167"/>
      <c r="H49" s="373">
        <v>0</v>
      </c>
      <c r="I49" s="367">
        <f t="shared" si="1"/>
        <v>0</v>
      </c>
      <c r="J49" s="82"/>
      <c r="K49" s="82"/>
    </row>
    <row r="50" spans="1:11" x14ac:dyDescent="0.25">
      <c r="A50" s="99"/>
      <c r="B50" s="349"/>
      <c r="C50" s="349"/>
      <c r="D50" s="349"/>
      <c r="E50" s="92">
        <v>0</v>
      </c>
      <c r="F50" s="100"/>
      <c r="G50" s="167"/>
      <c r="H50" s="373">
        <v>0</v>
      </c>
      <c r="I50" s="367">
        <f t="shared" si="1"/>
        <v>0</v>
      </c>
      <c r="J50" s="82"/>
      <c r="K50" s="82"/>
    </row>
    <row r="51" spans="1:11" x14ac:dyDescent="0.25">
      <c r="A51" s="99"/>
      <c r="B51" s="349"/>
      <c r="C51" s="349"/>
      <c r="D51" s="349"/>
      <c r="E51" s="92">
        <v>0</v>
      </c>
      <c r="F51" s="100"/>
      <c r="G51" s="167"/>
      <c r="H51" s="373">
        <v>0</v>
      </c>
      <c r="I51" s="367">
        <f t="shared" si="1"/>
        <v>0</v>
      </c>
      <c r="J51" s="82"/>
      <c r="K51" s="82"/>
    </row>
    <row r="52" spans="1:11" x14ac:dyDescent="0.25">
      <c r="A52" s="99"/>
      <c r="B52" s="349"/>
      <c r="C52" s="349"/>
      <c r="D52" s="349"/>
      <c r="E52" s="92">
        <v>0</v>
      </c>
      <c r="F52" s="100"/>
      <c r="G52" s="167"/>
      <c r="H52" s="373">
        <v>0</v>
      </c>
      <c r="I52" s="367">
        <f t="shared" si="1"/>
        <v>0</v>
      </c>
      <c r="J52" s="82"/>
      <c r="K52" s="82"/>
    </row>
    <row r="53" spans="1:11" x14ac:dyDescent="0.25">
      <c r="A53" s="99"/>
      <c r="B53" s="349"/>
      <c r="C53" s="349"/>
      <c r="D53" s="349"/>
      <c r="E53" s="92">
        <v>0</v>
      </c>
      <c r="F53" s="100"/>
      <c r="G53" s="167"/>
      <c r="H53" s="373">
        <v>0</v>
      </c>
      <c r="I53" s="367">
        <f t="shared" si="1"/>
        <v>0</v>
      </c>
      <c r="J53" s="82"/>
      <c r="K53" s="82"/>
    </row>
    <row r="54" spans="1:11" x14ac:dyDescent="0.25">
      <c r="A54" s="99"/>
      <c r="B54" s="349"/>
      <c r="C54" s="349"/>
      <c r="D54" s="349"/>
      <c r="E54" s="92">
        <v>0</v>
      </c>
      <c r="F54" s="100"/>
      <c r="G54" s="167"/>
      <c r="H54" s="373">
        <v>0</v>
      </c>
      <c r="I54" s="367">
        <f t="shared" si="1"/>
        <v>0</v>
      </c>
      <c r="J54" s="82"/>
      <c r="K54" s="82"/>
    </row>
    <row r="55" spans="1:11" x14ac:dyDescent="0.25">
      <c r="A55" s="99"/>
      <c r="B55" s="349"/>
      <c r="C55" s="349"/>
      <c r="D55" s="349"/>
      <c r="E55" s="92">
        <v>0</v>
      </c>
      <c r="F55" s="100"/>
      <c r="G55" s="167"/>
      <c r="H55" s="373">
        <v>0</v>
      </c>
      <c r="I55" s="367">
        <f t="shared" si="0"/>
        <v>0</v>
      </c>
      <c r="J55" s="82"/>
      <c r="K55" s="82"/>
    </row>
    <row r="56" spans="1:11" x14ac:dyDescent="0.25">
      <c r="A56" s="101"/>
      <c r="B56" s="350"/>
      <c r="C56" s="350"/>
      <c r="D56" s="350"/>
      <c r="E56" s="92">
        <v>0</v>
      </c>
      <c r="F56" s="102"/>
      <c r="G56" s="168"/>
      <c r="H56" s="373">
        <v>0</v>
      </c>
      <c r="I56" s="367">
        <f t="shared" si="0"/>
        <v>0</v>
      </c>
      <c r="J56" s="82"/>
      <c r="K56" s="82"/>
    </row>
    <row r="57" spans="1:11" x14ac:dyDescent="0.25">
      <c r="A57" s="101"/>
      <c r="B57" s="350"/>
      <c r="C57" s="350"/>
      <c r="D57" s="350"/>
      <c r="E57" s="92">
        <v>0</v>
      </c>
      <c r="F57" s="102"/>
      <c r="G57" s="168"/>
      <c r="H57" s="373">
        <v>0</v>
      </c>
      <c r="I57" s="367">
        <f t="shared" si="0"/>
        <v>0</v>
      </c>
      <c r="J57" s="82"/>
      <c r="K57" s="82"/>
    </row>
    <row r="58" spans="1:11" ht="13.8" thickBot="1" x14ac:dyDescent="0.3">
      <c r="A58" s="306"/>
      <c r="B58" s="351"/>
      <c r="C58" s="351"/>
      <c r="D58" s="351"/>
      <c r="E58" s="595">
        <v>0</v>
      </c>
      <c r="F58" s="307"/>
      <c r="G58" s="308"/>
      <c r="H58" s="596">
        <v>0</v>
      </c>
      <c r="I58" s="368">
        <f t="shared" si="0"/>
        <v>0</v>
      </c>
      <c r="J58" s="82"/>
      <c r="K58" s="82"/>
    </row>
    <row r="59" spans="1:11" ht="13.8" thickBot="1" x14ac:dyDescent="0.3">
      <c r="A59" s="228"/>
      <c r="B59" s="228"/>
      <c r="C59" s="228"/>
      <c r="D59" s="228"/>
      <c r="E59" s="302"/>
      <c r="F59" s="303"/>
      <c r="G59" s="303"/>
      <c r="H59" s="304"/>
      <c r="I59" s="117"/>
      <c r="J59" s="82"/>
      <c r="K59" s="82"/>
    </row>
    <row r="60" spans="1:11" s="22" customFormat="1" ht="14.4" thickBot="1" x14ac:dyDescent="0.3">
      <c r="A60" s="182" t="s">
        <v>180</v>
      </c>
      <c r="B60" s="347"/>
      <c r="C60" s="347"/>
      <c r="D60" s="347"/>
      <c r="E60" s="293">
        <f>SUM(E9:E59)</f>
        <v>0</v>
      </c>
      <c r="F60" s="192"/>
      <c r="G60" s="193"/>
      <c r="H60" s="193"/>
      <c r="I60" s="176">
        <f>SUM(I9:I59)</f>
        <v>0</v>
      </c>
    </row>
    <row r="61" spans="1:11" ht="13.8" thickBot="1" x14ac:dyDescent="0.3">
      <c r="A61" s="82"/>
      <c r="B61" s="82"/>
      <c r="C61" s="82"/>
      <c r="D61" s="82"/>
      <c r="E61" s="82"/>
      <c r="F61" s="140"/>
      <c r="G61" s="98"/>
      <c r="H61" s="98"/>
      <c r="I61" s="98"/>
      <c r="J61" s="82"/>
      <c r="K61" s="82"/>
    </row>
    <row r="62" spans="1:11" ht="74.099999999999994" customHeight="1" thickBot="1" x14ac:dyDescent="0.3">
      <c r="A62" s="776" t="s">
        <v>32</v>
      </c>
      <c r="B62" s="777"/>
      <c r="C62" s="777"/>
      <c r="D62" s="777"/>
      <c r="E62" s="777"/>
      <c r="F62" s="777"/>
      <c r="G62" s="777"/>
      <c r="H62" s="777"/>
      <c r="I62" s="778"/>
      <c r="J62" s="82"/>
      <c r="K62" s="82"/>
    </row>
  </sheetData>
  <sheetProtection algorithmName="SHA-512" hashValue="wGDqNc9fNVl/A2TK8l6YB41wDKSRKkZYoDAmyrV6wEM9yvPFooFFFVLynNJcZNYDFSNSV/McygXyofnIYu5eOw==" saltValue="EZ7boZtRiUT6HLzxucpBLA==" spinCount="100000" sheet="1" formatCells="0" formatColumns="0" formatRows="0" insertRows="0" deleteRows="0"/>
  <customSheetViews>
    <customSheetView guid="{D7FF18E2-A72D-4088-BD59-9D74A43C39A8}" scale="90" showPageBreaks="1" fitToPage="1" printArea="1">
      <selection activeCell="I5" sqref="I5"/>
      <pageMargins left="0" right="0" top="0" bottom="0" header="0" footer="0"/>
      <printOptions horizontalCentered="1"/>
      <pageSetup scale="84" fitToHeight="6" orientation="landscape" r:id="rId1"/>
      <headerFooter alignWithMargins="0">
        <oddFooter>&amp;Lh. Other Direct Costs&amp;RPage &amp;P of &amp;N</oddFooter>
      </headerFooter>
    </customSheetView>
    <customSheetView guid="{5BEC5FDE-32D0-42EF-8D2A-06DCBD4F05CC}" scale="90" showPageBreaks="1" fitToPage="1" printArea="1">
      <selection activeCell="I5" sqref="I5"/>
      <pageMargins left="0" right="0" top="0" bottom="0" header="0" footer="0"/>
      <printOptions horizontalCentered="1"/>
      <pageSetup scale="84" fitToHeight="6" orientation="landscape" r:id="rId2"/>
      <headerFooter alignWithMargins="0">
        <oddFooter>&amp;Lh. Other Direct Costs&amp;RPage &amp;P of &amp;N</oddFooter>
      </headerFooter>
    </customSheetView>
    <customSheetView guid="{712CE29F-EFCA-4968-A7C5-599F87319D6A}" scale="90" fitToPage="1">
      <selection activeCell="B31" sqref="B31"/>
      <pageMargins left="0" right="0" top="0" bottom="0" header="0" footer="0"/>
      <printOptions horizontalCentered="1"/>
      <pageSetup scale="84" fitToHeight="6" orientation="landscape" r:id="rId3"/>
      <headerFooter alignWithMargins="0">
        <oddFooter>&amp;Lh. Other Direct Costs&amp;RPage &amp;P of &amp;N</oddFooter>
      </headerFooter>
    </customSheetView>
    <customSheetView guid="{6588CF8C-0BB8-4786-9A46-0A2D10254132}" scale="90" showPageBreaks="1" fitToPage="1" printArea="1">
      <selection activeCell="F3" sqref="F3"/>
      <pageMargins left="0" right="0" top="0" bottom="0" header="0" footer="0"/>
      <printOptions horizontalCentered="1"/>
      <pageSetup scale="84" fitToHeight="6" orientation="landscape" r:id="rId4"/>
      <headerFooter alignWithMargins="0">
        <oddFooter>&amp;Lh. Other Direct Costs&amp;RPage &amp;P of &amp;N</oddFooter>
      </headerFooter>
    </customSheetView>
    <customSheetView guid="{D5CEF8EB-A9A7-4458-BF65-8F18E34CBA87}" scale="90" showPageBreaks="1" fitToPage="1" printArea="1">
      <selection activeCell="A3" sqref="A3:D3"/>
      <pageMargins left="0" right="0" top="0" bottom="0" header="0" footer="0"/>
      <printOptions horizontalCentered="1"/>
      <pageSetup scale="84" fitToHeight="6" orientation="landscape" r:id="rId5"/>
      <headerFooter alignWithMargins="0">
        <oddFooter>&amp;Lh. Other Direct Costs&amp;RPage &amp;P of &amp;N</oddFooter>
      </headerFooter>
    </customSheetView>
    <customSheetView guid="{BF352FCE-C1BE-4B84-9561-6030FEF6A15F}" scale="90" showPageBreaks="1" fitToPage="1">
      <selection activeCell="A2" sqref="A2:D2"/>
      <pageMargins left="0" right="0" top="0" bottom="0" header="0" footer="0"/>
      <printOptions horizontalCentered="1"/>
      <pageSetup scale="84" orientation="landscape" r:id="rId6"/>
      <headerFooter alignWithMargins="0">
        <oddFooter>&amp;Lh. Other Direct Costs&amp;RPage &amp;P of &amp;N</oddFooter>
      </headerFooter>
    </customSheetView>
  </customSheetViews>
  <mergeCells count="4">
    <mergeCell ref="A1:E1"/>
    <mergeCell ref="A3:I3"/>
    <mergeCell ref="A2:I2"/>
    <mergeCell ref="A62:I62"/>
  </mergeCells>
  <phoneticPr fontId="3" type="noConversion"/>
  <printOptions horizontalCentered="1"/>
  <pageMargins left="0.5" right="0.5" top="0.25" bottom="0.25" header="0.5" footer="0.5"/>
  <pageSetup scale="67" fitToHeight="0" orientation="landscape" horizontalDpi="300" verticalDpi="300" r:id="rId7"/>
  <headerFooter alignWithMargins="0"/>
  <drawing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59999389629810485"/>
    <pageSetUpPr fitToPage="1"/>
  </sheetPr>
  <dimension ref="A1:N80"/>
  <sheetViews>
    <sheetView showGridLines="0" zoomScale="70" zoomScaleNormal="70" workbookViewId="0">
      <selection activeCell="A3" sqref="A3:H3"/>
    </sheetView>
  </sheetViews>
  <sheetFormatPr defaultColWidth="9.44140625" defaultRowHeight="13.2" x14ac:dyDescent="0.25"/>
  <cols>
    <col min="1" max="1" width="39.5546875" style="42" bestFit="1" customWidth="1"/>
    <col min="2" max="2" width="23.5546875" style="42" customWidth="1"/>
    <col min="3" max="3" width="22.44140625" style="42" bestFit="1" customWidth="1"/>
    <col min="4" max="4" width="23.44140625" style="62" bestFit="1" customWidth="1"/>
    <col min="5" max="6" width="23.44140625" style="62" customWidth="1"/>
    <col min="7" max="7" width="24.44140625" style="145" customWidth="1"/>
    <col min="8" max="8" width="38.44140625" style="145" customWidth="1"/>
    <col min="9" max="9" width="23.5546875" style="42" hidden="1" customWidth="1"/>
    <col min="10" max="10" width="9.44140625" style="42" hidden="1" customWidth="1"/>
    <col min="11" max="11" width="6.5546875" style="42" customWidth="1"/>
    <col min="12" max="16384" width="9.44140625" style="42"/>
  </cols>
  <sheetData>
    <row r="1" spans="1:14" s="36" customFormat="1" ht="10.5" customHeight="1" x14ac:dyDescent="0.2">
      <c r="A1" s="744"/>
      <c r="B1" s="745"/>
      <c r="C1" s="745"/>
      <c r="D1" s="745"/>
      <c r="E1" s="644"/>
      <c r="F1" s="644"/>
      <c r="G1" s="597"/>
      <c r="H1" s="648"/>
      <c r="I1" s="20"/>
    </row>
    <row r="2" spans="1:14" s="37" customFormat="1" ht="18" thickBot="1" x14ac:dyDescent="0.3">
      <c r="A2" s="788" t="s">
        <v>181</v>
      </c>
      <c r="B2" s="789"/>
      <c r="C2" s="789"/>
      <c r="D2" s="789"/>
      <c r="E2" s="789"/>
      <c r="F2" s="789"/>
      <c r="G2" s="789"/>
      <c r="H2" s="790"/>
      <c r="I2" s="21"/>
      <c r="J2" s="103"/>
      <c r="K2" s="103"/>
      <c r="L2" s="103"/>
      <c r="M2" s="103"/>
      <c r="N2" s="103"/>
    </row>
    <row r="3" spans="1:14" s="24" customFormat="1" ht="242.25" customHeight="1" x14ac:dyDescent="0.25">
      <c r="A3" s="791" t="s">
        <v>182</v>
      </c>
      <c r="B3" s="792"/>
      <c r="C3" s="792"/>
      <c r="D3" s="792"/>
      <c r="E3" s="792"/>
      <c r="F3" s="792"/>
      <c r="G3" s="792"/>
      <c r="H3" s="793"/>
      <c r="I3" s="337"/>
      <c r="J3" s="152"/>
      <c r="K3" s="38"/>
      <c r="L3" s="23"/>
    </row>
    <row r="4" spans="1:14" s="37" customFormat="1" ht="14.4" thickBot="1" x14ac:dyDescent="0.3">
      <c r="A4" s="598"/>
      <c r="B4" s="599"/>
      <c r="C4" s="599"/>
      <c r="D4" s="599"/>
      <c r="E4" s="599"/>
      <c r="F4" s="599"/>
      <c r="G4" s="600"/>
      <c r="H4" s="601"/>
      <c r="I4" s="39"/>
      <c r="J4" s="39"/>
      <c r="K4" s="103"/>
      <c r="L4" s="103"/>
      <c r="M4" s="103"/>
      <c r="N4" s="103"/>
    </row>
    <row r="5" spans="1:14" s="37" customFormat="1" ht="42" thickBot="1" x14ac:dyDescent="0.3">
      <c r="A5" s="112" t="s">
        <v>183</v>
      </c>
      <c r="B5" s="602" t="s">
        <v>184</v>
      </c>
      <c r="C5" s="602" t="s">
        <v>185</v>
      </c>
      <c r="D5" s="646" t="s">
        <v>186</v>
      </c>
      <c r="E5" s="646" t="s">
        <v>187</v>
      </c>
      <c r="F5" s="646" t="s">
        <v>188</v>
      </c>
      <c r="G5" s="794" t="s">
        <v>189</v>
      </c>
      <c r="H5" s="795"/>
      <c r="I5" s="40"/>
      <c r="J5" s="103"/>
      <c r="K5" s="103"/>
      <c r="L5" s="103"/>
      <c r="M5" s="103"/>
      <c r="N5" s="103"/>
    </row>
    <row r="6" spans="1:14" s="37" customFormat="1" ht="138" customHeight="1" x14ac:dyDescent="0.25">
      <c r="A6" s="603" t="s">
        <v>190</v>
      </c>
      <c r="B6" s="604">
        <v>1155290</v>
      </c>
      <c r="C6" s="605">
        <v>0.1</v>
      </c>
      <c r="D6" s="606">
        <f>B6*C6</f>
        <v>115529</v>
      </c>
      <c r="E6" s="606">
        <v>115529</v>
      </c>
      <c r="F6" s="606">
        <v>0</v>
      </c>
      <c r="G6" s="786" t="s">
        <v>191</v>
      </c>
      <c r="H6" s="787"/>
      <c r="I6" s="41"/>
      <c r="J6" s="103"/>
      <c r="K6" s="103"/>
      <c r="L6" s="353"/>
      <c r="M6" s="353"/>
      <c r="N6" s="103"/>
    </row>
    <row r="7" spans="1:14" s="37" customFormat="1" ht="43.35" customHeight="1" thickBot="1" x14ac:dyDescent="0.3">
      <c r="A7" s="607" t="s">
        <v>192</v>
      </c>
      <c r="B7" s="608">
        <v>600000</v>
      </c>
      <c r="C7" s="609">
        <v>0.56000000000000005</v>
      </c>
      <c r="D7" s="610">
        <f>B7*C7</f>
        <v>336000.00000000006</v>
      </c>
      <c r="E7" s="610">
        <v>300000</v>
      </c>
      <c r="F7" s="610">
        <v>36000</v>
      </c>
      <c r="G7" s="784" t="s">
        <v>193</v>
      </c>
      <c r="H7" s="785"/>
      <c r="I7" s="41"/>
      <c r="J7" s="103"/>
      <c r="K7" s="103"/>
      <c r="L7" s="103"/>
      <c r="M7" s="103"/>
      <c r="N7" s="103"/>
    </row>
    <row r="8" spans="1:14" s="37" customFormat="1" ht="13.8" x14ac:dyDescent="0.25">
      <c r="A8" s="611"/>
      <c r="B8" s="612">
        <v>0</v>
      </c>
      <c r="C8" s="613">
        <v>0</v>
      </c>
      <c r="D8" s="614">
        <f>B8*C8</f>
        <v>0</v>
      </c>
      <c r="E8" s="612">
        <v>0</v>
      </c>
      <c r="F8" s="612">
        <v>0</v>
      </c>
      <c r="G8" s="798"/>
      <c r="H8" s="799"/>
      <c r="I8" s="103"/>
      <c r="J8" s="103"/>
      <c r="K8" s="103"/>
      <c r="L8" s="103"/>
      <c r="M8" s="103"/>
      <c r="N8" s="103"/>
    </row>
    <row r="9" spans="1:14" s="37" customFormat="1" ht="15" customHeight="1" x14ac:dyDescent="0.25">
      <c r="A9" s="312"/>
      <c r="B9" s="310">
        <v>0</v>
      </c>
      <c r="C9" s="311">
        <v>0</v>
      </c>
      <c r="D9" s="365">
        <f>B9*C9</f>
        <v>0</v>
      </c>
      <c r="E9" s="310">
        <v>0</v>
      </c>
      <c r="F9" s="310">
        <v>0</v>
      </c>
      <c r="G9" s="782"/>
      <c r="H9" s="783"/>
      <c r="I9" s="103"/>
      <c r="J9" s="103"/>
      <c r="K9" s="103"/>
      <c r="L9" s="103"/>
      <c r="M9" s="103"/>
      <c r="N9" s="103"/>
    </row>
    <row r="10" spans="1:14" s="37" customFormat="1" ht="13.8" x14ac:dyDescent="0.25">
      <c r="A10" s="312"/>
      <c r="B10" s="310">
        <v>0</v>
      </c>
      <c r="C10" s="311">
        <v>0</v>
      </c>
      <c r="D10" s="365">
        <f t="shared" ref="D10:D17" si="0">B10*C10</f>
        <v>0</v>
      </c>
      <c r="E10" s="310">
        <v>0</v>
      </c>
      <c r="F10" s="310">
        <v>0</v>
      </c>
      <c r="G10" s="782"/>
      <c r="H10" s="783"/>
      <c r="I10" s="103"/>
      <c r="J10" s="103"/>
      <c r="K10" s="103"/>
      <c r="L10" s="103"/>
      <c r="M10" s="103"/>
      <c r="N10" s="103"/>
    </row>
    <row r="11" spans="1:14" s="37" customFormat="1" ht="15" customHeight="1" x14ac:dyDescent="0.25">
      <c r="A11" s="312"/>
      <c r="B11" s="310">
        <v>0</v>
      </c>
      <c r="C11" s="311">
        <v>0</v>
      </c>
      <c r="D11" s="365">
        <f t="shared" si="0"/>
        <v>0</v>
      </c>
      <c r="E11" s="310">
        <v>0</v>
      </c>
      <c r="F11" s="310">
        <v>0</v>
      </c>
      <c r="G11" s="782"/>
      <c r="H11" s="783"/>
      <c r="I11" s="103"/>
      <c r="J11" s="103"/>
      <c r="K11" s="103"/>
      <c r="L11" s="103"/>
      <c r="M11" s="103"/>
      <c r="N11" s="103"/>
    </row>
    <row r="12" spans="1:14" s="37" customFormat="1" ht="15" customHeight="1" x14ac:dyDescent="0.25">
      <c r="A12" s="312"/>
      <c r="B12" s="310">
        <v>0</v>
      </c>
      <c r="C12" s="311">
        <v>0</v>
      </c>
      <c r="D12" s="365">
        <f>B12*C12</f>
        <v>0</v>
      </c>
      <c r="E12" s="310">
        <v>0</v>
      </c>
      <c r="F12" s="310">
        <v>0</v>
      </c>
      <c r="G12" s="782"/>
      <c r="H12" s="783"/>
      <c r="I12" s="103"/>
      <c r="J12" s="103"/>
      <c r="K12" s="103"/>
      <c r="L12" s="103"/>
      <c r="M12" s="103"/>
      <c r="N12" s="103"/>
    </row>
    <row r="13" spans="1:14" s="37" customFormat="1" ht="15" customHeight="1" x14ac:dyDescent="0.25">
      <c r="A13" s="312"/>
      <c r="B13" s="310">
        <v>0</v>
      </c>
      <c r="C13" s="311">
        <v>0</v>
      </c>
      <c r="D13" s="365">
        <f>B13*C13</f>
        <v>0</v>
      </c>
      <c r="E13" s="310">
        <v>0</v>
      </c>
      <c r="F13" s="310">
        <v>0</v>
      </c>
      <c r="G13" s="782"/>
      <c r="H13" s="783"/>
      <c r="I13" s="103"/>
      <c r="J13" s="103"/>
      <c r="K13" s="103"/>
      <c r="L13" s="103"/>
      <c r="M13" s="103"/>
      <c r="N13" s="103"/>
    </row>
    <row r="14" spans="1:14" s="37" customFormat="1" ht="15" customHeight="1" x14ac:dyDescent="0.25">
      <c r="A14" s="312"/>
      <c r="B14" s="310">
        <v>0</v>
      </c>
      <c r="C14" s="311">
        <v>0</v>
      </c>
      <c r="D14" s="365">
        <f>B14*C14</f>
        <v>0</v>
      </c>
      <c r="E14" s="310">
        <v>0</v>
      </c>
      <c r="F14" s="310">
        <v>0</v>
      </c>
      <c r="G14" s="782"/>
      <c r="H14" s="783"/>
      <c r="I14" s="103"/>
      <c r="J14" s="103"/>
      <c r="K14" s="103"/>
      <c r="L14" s="103"/>
      <c r="M14" s="103"/>
      <c r="N14" s="103"/>
    </row>
    <row r="15" spans="1:14" s="37" customFormat="1" ht="15" customHeight="1" x14ac:dyDescent="0.25">
      <c r="A15" s="312"/>
      <c r="B15" s="310">
        <v>0</v>
      </c>
      <c r="C15" s="311">
        <v>0</v>
      </c>
      <c r="D15" s="365">
        <f>B15*C15</f>
        <v>0</v>
      </c>
      <c r="E15" s="310">
        <v>0</v>
      </c>
      <c r="F15" s="310">
        <v>0</v>
      </c>
      <c r="G15" s="782"/>
      <c r="H15" s="783"/>
      <c r="I15" s="103"/>
      <c r="J15" s="103"/>
      <c r="K15" s="103"/>
      <c r="L15" s="103"/>
      <c r="M15" s="103"/>
      <c r="N15" s="103"/>
    </row>
    <row r="16" spans="1:14" s="37" customFormat="1" ht="15" customHeight="1" x14ac:dyDescent="0.25">
      <c r="A16" s="312"/>
      <c r="B16" s="310">
        <v>0</v>
      </c>
      <c r="C16" s="311">
        <v>0</v>
      </c>
      <c r="D16" s="365">
        <f>B16*C16</f>
        <v>0</v>
      </c>
      <c r="E16" s="310">
        <v>0</v>
      </c>
      <c r="F16" s="310">
        <v>0</v>
      </c>
      <c r="G16" s="782"/>
      <c r="H16" s="783"/>
      <c r="I16" s="103"/>
      <c r="J16" s="103"/>
      <c r="K16" s="103"/>
      <c r="L16" s="103"/>
      <c r="M16" s="103"/>
      <c r="N16" s="103"/>
    </row>
    <row r="17" spans="1:11" s="37" customFormat="1" ht="15" customHeight="1" thickBot="1" x14ac:dyDescent="0.3">
      <c r="A17" s="269"/>
      <c r="B17" s="615">
        <v>0</v>
      </c>
      <c r="C17" s="270">
        <v>0</v>
      </c>
      <c r="D17" s="366">
        <f t="shared" si="0"/>
        <v>0</v>
      </c>
      <c r="E17" s="615">
        <v>0</v>
      </c>
      <c r="F17" s="615">
        <v>0</v>
      </c>
      <c r="G17" s="796"/>
      <c r="H17" s="797"/>
      <c r="I17" s="103"/>
      <c r="J17" s="103"/>
      <c r="K17" s="103"/>
    </row>
    <row r="18" spans="1:11" s="37" customFormat="1" ht="15" customHeight="1" thickBot="1" x14ac:dyDescent="0.3">
      <c r="A18" s="217"/>
      <c r="B18" s="218"/>
      <c r="C18" s="219"/>
      <c r="D18" s="299"/>
      <c r="E18" s="300"/>
      <c r="F18" s="300"/>
      <c r="G18" s="216"/>
      <c r="H18" s="216"/>
      <c r="I18" s="103"/>
      <c r="J18" s="103"/>
      <c r="K18" s="103"/>
    </row>
    <row r="19" spans="1:11" s="37" customFormat="1" ht="16.350000000000001" customHeight="1" thickBot="1" x14ac:dyDescent="0.3">
      <c r="A19" s="779" t="s">
        <v>194</v>
      </c>
      <c r="B19" s="780"/>
      <c r="C19" s="781"/>
      <c r="D19" s="301">
        <f>SUM(D8:D17)</f>
        <v>0</v>
      </c>
      <c r="E19" s="301">
        <f>SUM(E8:E17)</f>
        <v>0</v>
      </c>
      <c r="F19" s="301">
        <f>SUM(F8:F17)</f>
        <v>0</v>
      </c>
      <c r="G19" s="220"/>
      <c r="H19" s="221"/>
      <c r="I19" s="103"/>
      <c r="J19" s="103"/>
      <c r="K19" s="103"/>
    </row>
    <row r="20" spans="1:11" s="37" customFormat="1" ht="14.4" thickBot="1" x14ac:dyDescent="0.3">
      <c r="A20" s="43"/>
      <c r="B20" s="44"/>
      <c r="C20" s="44"/>
      <c r="D20" s="44"/>
      <c r="E20" s="44"/>
      <c r="F20" s="44"/>
      <c r="G20" s="142"/>
      <c r="H20" s="143"/>
      <c r="I20" s="95"/>
      <c r="J20" s="103"/>
      <c r="K20" s="103"/>
    </row>
    <row r="21" spans="1:11" s="37" customFormat="1" ht="71.400000000000006" customHeight="1" thickBot="1" x14ac:dyDescent="0.3">
      <c r="A21" s="729" t="s">
        <v>32</v>
      </c>
      <c r="B21" s="730"/>
      <c r="C21" s="730"/>
      <c r="D21" s="730"/>
      <c r="E21" s="730"/>
      <c r="F21" s="730"/>
      <c r="G21" s="730"/>
      <c r="H21" s="731"/>
      <c r="I21" s="103"/>
      <c r="J21" s="103"/>
      <c r="K21" s="103"/>
    </row>
    <row r="22" spans="1:11" s="37" customFormat="1" x14ac:dyDescent="0.25">
      <c r="A22" s="103"/>
      <c r="B22" s="103"/>
      <c r="C22" s="103"/>
      <c r="D22" s="104"/>
      <c r="E22" s="104"/>
      <c r="F22" s="104"/>
      <c r="G22" s="144"/>
      <c r="H22" s="144"/>
      <c r="I22" s="103"/>
      <c r="J22" s="103"/>
      <c r="K22" s="103"/>
    </row>
    <row r="23" spans="1:11" s="37" customFormat="1" x14ac:dyDescent="0.25">
      <c r="A23" s="103"/>
      <c r="B23" s="103"/>
      <c r="C23" s="103"/>
      <c r="D23" s="104"/>
      <c r="E23" s="104"/>
      <c r="F23" s="104"/>
      <c r="G23" s="144"/>
      <c r="H23" s="144"/>
      <c r="I23" s="103"/>
      <c r="J23" s="103"/>
      <c r="K23" s="103"/>
    </row>
    <row r="24" spans="1:11" s="37" customFormat="1" x14ac:dyDescent="0.25">
      <c r="A24" s="103"/>
      <c r="B24" s="103"/>
      <c r="C24" s="103"/>
      <c r="D24" s="104"/>
      <c r="E24" s="104"/>
      <c r="F24" s="104"/>
      <c r="G24" s="144"/>
      <c r="H24" s="144"/>
      <c r="I24" s="103"/>
      <c r="J24" s="103"/>
      <c r="K24" s="103"/>
    </row>
    <row r="25" spans="1:11" s="37" customFormat="1" x14ac:dyDescent="0.25">
      <c r="A25" s="103"/>
      <c r="B25" s="103"/>
      <c r="C25" s="103"/>
      <c r="D25" s="104"/>
      <c r="E25" s="104"/>
      <c r="F25" s="104"/>
      <c r="G25" s="144"/>
      <c r="H25" s="144"/>
      <c r="I25" s="103"/>
      <c r="J25" s="103"/>
      <c r="K25" s="103"/>
    </row>
    <row r="26" spans="1:11" s="37" customFormat="1" x14ac:dyDescent="0.25">
      <c r="A26" s="103"/>
      <c r="B26" s="103"/>
      <c r="C26" s="103"/>
      <c r="D26" s="104"/>
      <c r="E26" s="104"/>
      <c r="F26" s="104"/>
      <c r="G26" s="144"/>
      <c r="H26" s="144"/>
      <c r="I26" s="103"/>
      <c r="J26" s="103"/>
      <c r="K26" s="103"/>
    </row>
    <row r="27" spans="1:11" s="37" customFormat="1" x14ac:dyDescent="0.25">
      <c r="A27" s="103"/>
      <c r="B27" s="103"/>
      <c r="C27" s="103"/>
      <c r="D27" s="104"/>
      <c r="E27" s="104"/>
      <c r="F27" s="104"/>
      <c r="G27" s="144"/>
      <c r="H27" s="144"/>
      <c r="I27" s="103"/>
      <c r="J27" s="103"/>
      <c r="K27" s="103"/>
    </row>
    <row r="28" spans="1:11" s="37" customFormat="1" x14ac:dyDescent="0.25">
      <c r="A28" s="103"/>
      <c r="B28" s="103"/>
      <c r="C28" s="103"/>
      <c r="D28" s="104"/>
      <c r="E28" s="104"/>
      <c r="F28" s="104"/>
      <c r="G28" s="144"/>
      <c r="H28" s="144"/>
      <c r="I28" s="103"/>
      <c r="J28" s="103"/>
      <c r="K28" s="103"/>
    </row>
    <row r="29" spans="1:11" s="37" customFormat="1" x14ac:dyDescent="0.25">
      <c r="A29" s="103"/>
      <c r="B29" s="103"/>
      <c r="C29" s="103"/>
      <c r="D29" s="104"/>
      <c r="E29" s="104"/>
      <c r="F29" s="104"/>
      <c r="G29" s="144"/>
      <c r="H29" s="144"/>
      <c r="I29" s="103"/>
      <c r="J29" s="103"/>
      <c r="K29" s="103"/>
    </row>
    <row r="30" spans="1:11" s="37" customFormat="1" x14ac:dyDescent="0.25">
      <c r="A30" s="103"/>
      <c r="B30" s="103"/>
      <c r="C30" s="103"/>
      <c r="D30" s="104"/>
      <c r="E30" s="104"/>
      <c r="F30" s="104"/>
      <c r="G30" s="144"/>
      <c r="H30" s="144"/>
      <c r="I30" s="103"/>
      <c r="J30" s="103"/>
      <c r="K30" s="103"/>
    </row>
    <row r="31" spans="1:11" s="37" customFormat="1" x14ac:dyDescent="0.25">
      <c r="A31" s="103"/>
      <c r="B31" s="103"/>
      <c r="C31" s="103"/>
      <c r="D31" s="104"/>
      <c r="E31" s="104"/>
      <c r="F31" s="104"/>
      <c r="G31" s="144"/>
      <c r="H31" s="144"/>
      <c r="I31" s="103"/>
      <c r="J31" s="103"/>
      <c r="K31" s="103"/>
    </row>
    <row r="32" spans="1:11" s="37" customFormat="1" x14ac:dyDescent="0.25">
      <c r="A32" s="103"/>
      <c r="B32" s="103"/>
      <c r="C32" s="103"/>
      <c r="D32" s="104"/>
      <c r="E32" s="104"/>
      <c r="F32" s="104"/>
      <c r="G32" s="144"/>
      <c r="H32" s="144"/>
      <c r="I32" s="103"/>
      <c r="J32" s="103"/>
      <c r="K32" s="103"/>
    </row>
    <row r="33" spans="4:11" s="37" customFormat="1" x14ac:dyDescent="0.25">
      <c r="D33" s="104"/>
      <c r="E33" s="104"/>
      <c r="F33" s="104"/>
      <c r="G33" s="144"/>
      <c r="H33" s="144"/>
      <c r="I33" s="103"/>
      <c r="J33" s="103"/>
      <c r="K33" s="103"/>
    </row>
    <row r="34" spans="4:11" s="37" customFormat="1" x14ac:dyDescent="0.25">
      <c r="D34" s="104"/>
      <c r="E34" s="104"/>
      <c r="F34" s="104"/>
      <c r="G34" s="144"/>
      <c r="H34" s="144"/>
      <c r="I34" s="103"/>
      <c r="J34" s="103"/>
      <c r="K34" s="103"/>
    </row>
    <row r="35" spans="4:11" s="37" customFormat="1" x14ac:dyDescent="0.25">
      <c r="D35" s="104"/>
      <c r="E35" s="104"/>
      <c r="F35" s="104"/>
      <c r="G35" s="144"/>
      <c r="H35" s="144"/>
      <c r="I35" s="103"/>
      <c r="J35" s="103"/>
      <c r="K35" s="103"/>
    </row>
    <row r="36" spans="4:11" s="37" customFormat="1" x14ac:dyDescent="0.25">
      <c r="D36" s="104"/>
      <c r="E36" s="104"/>
      <c r="F36" s="104"/>
      <c r="G36" s="144"/>
      <c r="H36" s="144"/>
      <c r="I36" s="103"/>
      <c r="J36" s="103"/>
      <c r="K36" s="103"/>
    </row>
    <row r="37" spans="4:11" s="37" customFormat="1" x14ac:dyDescent="0.25">
      <c r="D37" s="104"/>
      <c r="E37" s="104"/>
      <c r="F37" s="104"/>
      <c r="G37" s="144"/>
      <c r="H37" s="144"/>
      <c r="I37" s="103"/>
      <c r="J37" s="103"/>
      <c r="K37" s="103"/>
    </row>
    <row r="38" spans="4:11" s="37" customFormat="1" x14ac:dyDescent="0.25">
      <c r="D38" s="104"/>
      <c r="E38" s="104"/>
      <c r="F38" s="104"/>
      <c r="G38" s="144"/>
      <c r="H38" s="144"/>
      <c r="I38" s="103"/>
      <c r="J38" s="103"/>
      <c r="K38" s="103"/>
    </row>
    <row r="39" spans="4:11" s="37" customFormat="1" x14ac:dyDescent="0.25">
      <c r="D39" s="104"/>
      <c r="E39" s="104"/>
      <c r="F39" s="104"/>
      <c r="G39" s="144"/>
      <c r="H39" s="144"/>
      <c r="I39" s="103"/>
      <c r="J39" s="103"/>
      <c r="K39" s="103"/>
    </row>
    <row r="40" spans="4:11" s="37" customFormat="1" x14ac:dyDescent="0.25">
      <c r="D40" s="104"/>
      <c r="E40" s="104"/>
      <c r="F40" s="104"/>
      <c r="G40" s="144"/>
      <c r="H40" s="144"/>
      <c r="I40" s="103"/>
      <c r="J40" s="103"/>
      <c r="K40" s="103"/>
    </row>
    <row r="41" spans="4:11" s="37" customFormat="1" x14ac:dyDescent="0.25">
      <c r="D41" s="104"/>
      <c r="E41" s="104"/>
      <c r="F41" s="104"/>
      <c r="G41" s="144"/>
      <c r="H41" s="144"/>
      <c r="I41" s="103"/>
      <c r="J41" s="103"/>
      <c r="K41" s="103"/>
    </row>
    <row r="42" spans="4:11" s="37" customFormat="1" x14ac:dyDescent="0.25">
      <c r="D42" s="104"/>
      <c r="E42" s="104"/>
      <c r="F42" s="104"/>
      <c r="G42" s="144"/>
      <c r="H42" s="144"/>
      <c r="I42" s="103"/>
      <c r="J42" s="103"/>
      <c r="K42" s="103"/>
    </row>
    <row r="43" spans="4:11" s="37" customFormat="1" x14ac:dyDescent="0.25">
      <c r="D43" s="104"/>
      <c r="E43" s="104"/>
      <c r="F43" s="104"/>
      <c r="G43" s="144"/>
      <c r="H43" s="144"/>
      <c r="I43" s="103"/>
      <c r="J43" s="103"/>
      <c r="K43" s="103"/>
    </row>
    <row r="44" spans="4:11" s="37" customFormat="1" x14ac:dyDescent="0.25">
      <c r="D44" s="104"/>
      <c r="E44" s="104"/>
      <c r="F44" s="104"/>
      <c r="G44" s="144"/>
      <c r="H44" s="144"/>
      <c r="I44" s="103"/>
      <c r="J44" s="103"/>
      <c r="K44" s="103"/>
    </row>
    <row r="45" spans="4:11" s="37" customFormat="1" x14ac:dyDescent="0.25">
      <c r="D45" s="104"/>
      <c r="E45" s="104"/>
      <c r="F45" s="104"/>
      <c r="G45" s="144"/>
      <c r="H45" s="144"/>
      <c r="I45" s="103"/>
      <c r="J45" s="103"/>
      <c r="K45" s="103"/>
    </row>
    <row r="46" spans="4:11" s="37" customFormat="1" x14ac:dyDescent="0.25">
      <c r="D46" s="104"/>
      <c r="E46" s="104"/>
      <c r="F46" s="104"/>
      <c r="G46" s="144"/>
      <c r="H46" s="144"/>
      <c r="I46" s="103"/>
      <c r="J46" s="103"/>
      <c r="K46" s="103"/>
    </row>
    <row r="47" spans="4:11" s="37" customFormat="1" x14ac:dyDescent="0.25">
      <c r="D47" s="104"/>
      <c r="E47" s="104"/>
      <c r="F47" s="104"/>
      <c r="G47" s="144"/>
      <c r="H47" s="144"/>
      <c r="I47" s="103"/>
      <c r="J47" s="103"/>
      <c r="K47" s="103"/>
    </row>
    <row r="48" spans="4:11" s="37" customFormat="1" x14ac:dyDescent="0.25">
      <c r="D48" s="104"/>
      <c r="E48" s="104"/>
      <c r="F48" s="104"/>
      <c r="G48" s="144"/>
      <c r="H48" s="144"/>
      <c r="I48" s="103"/>
      <c r="J48" s="103"/>
      <c r="K48" s="103"/>
    </row>
    <row r="49" spans="4:11" s="37" customFormat="1" x14ac:dyDescent="0.25">
      <c r="D49" s="104"/>
      <c r="E49" s="104"/>
      <c r="F49" s="104"/>
      <c r="G49" s="144"/>
      <c r="H49" s="144"/>
      <c r="I49" s="103"/>
      <c r="J49" s="103"/>
      <c r="K49" s="103"/>
    </row>
    <row r="50" spans="4:11" s="37" customFormat="1" x14ac:dyDescent="0.25">
      <c r="D50" s="104"/>
      <c r="E50" s="104"/>
      <c r="F50" s="104"/>
      <c r="G50" s="144"/>
      <c r="H50" s="144"/>
      <c r="I50" s="103"/>
      <c r="J50" s="103"/>
      <c r="K50" s="103"/>
    </row>
    <row r="51" spans="4:11" s="37" customFormat="1" x14ac:dyDescent="0.25">
      <c r="D51" s="104"/>
      <c r="E51" s="104"/>
      <c r="F51" s="104"/>
      <c r="G51" s="144"/>
      <c r="H51" s="144"/>
      <c r="I51" s="103"/>
      <c r="J51" s="103"/>
      <c r="K51" s="103"/>
    </row>
    <row r="52" spans="4:11" s="37" customFormat="1" x14ac:dyDescent="0.25">
      <c r="D52" s="104"/>
      <c r="E52" s="104"/>
      <c r="F52" s="104"/>
      <c r="G52" s="144"/>
      <c r="H52" s="144"/>
      <c r="I52" s="103"/>
      <c r="J52" s="103"/>
      <c r="K52" s="103"/>
    </row>
    <row r="53" spans="4:11" s="37" customFormat="1" x14ac:dyDescent="0.25">
      <c r="D53" s="104"/>
      <c r="E53" s="104"/>
      <c r="F53" s="104"/>
      <c r="G53" s="144"/>
      <c r="H53" s="144"/>
      <c r="I53" s="103"/>
      <c r="J53" s="103"/>
      <c r="K53" s="103"/>
    </row>
    <row r="54" spans="4:11" s="37" customFormat="1" x14ac:dyDescent="0.25">
      <c r="D54" s="104"/>
      <c r="E54" s="104"/>
      <c r="F54" s="104"/>
      <c r="G54" s="144"/>
      <c r="H54" s="144"/>
      <c r="I54" s="103"/>
      <c r="J54" s="103"/>
      <c r="K54" s="103"/>
    </row>
    <row r="55" spans="4:11" s="37" customFormat="1" x14ac:dyDescent="0.25">
      <c r="D55" s="104"/>
      <c r="E55" s="104"/>
      <c r="F55" s="104"/>
      <c r="G55" s="144"/>
      <c r="H55" s="144"/>
      <c r="I55" s="103"/>
      <c r="J55" s="103"/>
      <c r="K55" s="103"/>
    </row>
    <row r="56" spans="4:11" s="37" customFormat="1" x14ac:dyDescent="0.25">
      <c r="D56" s="104"/>
      <c r="E56" s="104"/>
      <c r="F56" s="104"/>
      <c r="G56" s="144"/>
      <c r="H56" s="144"/>
      <c r="I56" s="103"/>
      <c r="J56" s="103"/>
      <c r="K56" s="103"/>
    </row>
    <row r="57" spans="4:11" s="37" customFormat="1" x14ac:dyDescent="0.25">
      <c r="D57" s="104"/>
      <c r="E57" s="104"/>
      <c r="F57" s="104"/>
      <c r="G57" s="144"/>
      <c r="H57" s="144"/>
      <c r="I57" s="103"/>
      <c r="J57" s="103"/>
      <c r="K57" s="103"/>
    </row>
    <row r="58" spans="4:11" s="37" customFormat="1" x14ac:dyDescent="0.25">
      <c r="D58" s="104"/>
      <c r="E58" s="104"/>
      <c r="F58" s="104"/>
      <c r="G58" s="144"/>
      <c r="H58" s="144"/>
      <c r="I58" s="103"/>
      <c r="J58" s="103"/>
      <c r="K58" s="103"/>
    </row>
    <row r="59" spans="4:11" s="37" customFormat="1" x14ac:dyDescent="0.25">
      <c r="D59" s="104"/>
      <c r="E59" s="104"/>
      <c r="F59" s="104"/>
      <c r="G59" s="144"/>
      <c r="H59" s="144"/>
      <c r="I59" s="103"/>
      <c r="J59" s="103"/>
      <c r="K59" s="103"/>
    </row>
    <row r="60" spans="4:11" s="37" customFormat="1" x14ac:dyDescent="0.25">
      <c r="D60" s="104"/>
      <c r="E60" s="104"/>
      <c r="F60" s="104"/>
      <c r="G60" s="144"/>
      <c r="H60" s="144"/>
      <c r="I60" s="103"/>
      <c r="J60" s="103"/>
      <c r="K60" s="103"/>
    </row>
    <row r="61" spans="4:11" s="37" customFormat="1" x14ac:dyDescent="0.25">
      <c r="D61" s="104"/>
      <c r="E61" s="104"/>
      <c r="F61" s="104"/>
      <c r="G61" s="144"/>
      <c r="H61" s="144"/>
      <c r="I61" s="103"/>
      <c r="J61" s="103"/>
      <c r="K61" s="103"/>
    </row>
    <row r="62" spans="4:11" s="37" customFormat="1" x14ac:dyDescent="0.25">
      <c r="D62" s="104"/>
      <c r="E62" s="104"/>
      <c r="F62" s="104"/>
      <c r="G62" s="144"/>
      <c r="H62" s="144"/>
      <c r="I62" s="103"/>
      <c r="J62" s="103"/>
      <c r="K62" s="103"/>
    </row>
    <row r="63" spans="4:11" s="37" customFormat="1" x14ac:dyDescent="0.25">
      <c r="D63" s="104"/>
      <c r="E63" s="104"/>
      <c r="F63" s="104"/>
      <c r="G63" s="144"/>
      <c r="H63" s="144"/>
      <c r="I63" s="103"/>
      <c r="J63" s="103"/>
      <c r="K63" s="103"/>
    </row>
    <row r="64" spans="4:11" s="37" customFormat="1" x14ac:dyDescent="0.25">
      <c r="D64" s="104"/>
      <c r="E64" s="104"/>
      <c r="F64" s="104"/>
      <c r="G64" s="144"/>
      <c r="H64" s="144"/>
      <c r="I64" s="103"/>
      <c r="J64" s="103"/>
      <c r="K64" s="103"/>
    </row>
    <row r="65" spans="4:11" s="37" customFormat="1" x14ac:dyDescent="0.25">
      <c r="D65" s="104"/>
      <c r="E65" s="104"/>
      <c r="F65" s="104"/>
      <c r="G65" s="144"/>
      <c r="H65" s="144"/>
      <c r="I65" s="103"/>
      <c r="J65" s="103"/>
      <c r="K65" s="103"/>
    </row>
    <row r="66" spans="4:11" s="37" customFormat="1" x14ac:dyDescent="0.25">
      <c r="D66" s="104"/>
      <c r="E66" s="104"/>
      <c r="F66" s="104"/>
      <c r="G66" s="144"/>
      <c r="H66" s="144"/>
      <c r="I66" s="103"/>
      <c r="J66" s="103"/>
      <c r="K66" s="103"/>
    </row>
    <row r="67" spans="4:11" s="37" customFormat="1" x14ac:dyDescent="0.25">
      <c r="D67" s="104"/>
      <c r="E67" s="104"/>
      <c r="F67" s="104"/>
      <c r="G67" s="144"/>
      <c r="H67" s="144"/>
      <c r="I67" s="103"/>
      <c r="J67" s="103"/>
      <c r="K67" s="103"/>
    </row>
    <row r="68" spans="4:11" s="37" customFormat="1" x14ac:dyDescent="0.25">
      <c r="D68" s="104"/>
      <c r="E68" s="104"/>
      <c r="F68" s="104"/>
      <c r="G68" s="144"/>
      <c r="H68" s="144"/>
      <c r="I68" s="103"/>
      <c r="J68" s="103"/>
      <c r="K68" s="103"/>
    </row>
    <row r="69" spans="4:11" s="37" customFormat="1" x14ac:dyDescent="0.25">
      <c r="D69" s="104"/>
      <c r="E69" s="104"/>
      <c r="F69" s="104"/>
      <c r="G69" s="144"/>
      <c r="H69" s="144"/>
      <c r="I69" s="103"/>
      <c r="J69" s="103"/>
      <c r="K69" s="103"/>
    </row>
    <row r="70" spans="4:11" s="37" customFormat="1" x14ac:dyDescent="0.25">
      <c r="D70" s="104"/>
      <c r="E70" s="104"/>
      <c r="F70" s="104"/>
      <c r="G70" s="144"/>
      <c r="H70" s="144"/>
      <c r="I70" s="103"/>
      <c r="J70" s="103"/>
      <c r="K70" s="103"/>
    </row>
    <row r="71" spans="4:11" s="37" customFormat="1" x14ac:dyDescent="0.25">
      <c r="D71" s="104"/>
      <c r="E71" s="104"/>
      <c r="F71" s="104"/>
      <c r="G71" s="144"/>
      <c r="H71" s="144"/>
      <c r="I71" s="103"/>
      <c r="J71" s="103"/>
      <c r="K71" s="103"/>
    </row>
    <row r="72" spans="4:11" s="37" customFormat="1" x14ac:dyDescent="0.25">
      <c r="D72" s="104"/>
      <c r="E72" s="104"/>
      <c r="F72" s="104"/>
      <c r="G72" s="144"/>
      <c r="H72" s="144"/>
      <c r="I72" s="103"/>
      <c r="J72" s="103"/>
      <c r="K72" s="103"/>
    </row>
    <row r="73" spans="4:11" s="37" customFormat="1" x14ac:dyDescent="0.25">
      <c r="D73" s="104"/>
      <c r="E73" s="104"/>
      <c r="F73" s="104"/>
      <c r="G73" s="144"/>
      <c r="H73" s="144"/>
      <c r="I73" s="103"/>
      <c r="J73" s="103"/>
      <c r="K73" s="103"/>
    </row>
    <row r="74" spans="4:11" s="37" customFormat="1" x14ac:dyDescent="0.25">
      <c r="D74" s="104"/>
      <c r="E74" s="104"/>
      <c r="F74" s="104"/>
      <c r="G74" s="144"/>
      <c r="H74" s="144"/>
      <c r="I74" s="103"/>
      <c r="J74" s="103"/>
      <c r="K74" s="103"/>
    </row>
    <row r="75" spans="4:11" x14ac:dyDescent="0.25">
      <c r="J75" s="103"/>
      <c r="K75" s="103"/>
    </row>
    <row r="76" spans="4:11" x14ac:dyDescent="0.25">
      <c r="J76" s="103"/>
      <c r="K76" s="103"/>
    </row>
    <row r="77" spans="4:11" x14ac:dyDescent="0.25">
      <c r="J77" s="103"/>
      <c r="K77" s="103"/>
    </row>
    <row r="78" spans="4:11" x14ac:dyDescent="0.25">
      <c r="J78" s="103"/>
      <c r="K78" s="103"/>
    </row>
    <row r="79" spans="4:11" x14ac:dyDescent="0.25">
      <c r="J79" s="103"/>
      <c r="K79" s="103"/>
    </row>
    <row r="80" spans="4:11" x14ac:dyDescent="0.25">
      <c r="J80" s="103"/>
      <c r="K80" s="103"/>
    </row>
  </sheetData>
  <sheetProtection algorithmName="SHA-512" hashValue="YRHHEGmnETqVSlEZqqpWRxKuty6OWei3E0YrdphQJHJ2rOrcnytFtyzekAqo7gCH3zosaPd0rTTUfaIEfdMbfw==" saltValue="TrKLpD3asQodFmsL0rVhfQ==" spinCount="100000" sheet="1" formatCells="0" formatColumns="0" formatRows="0" insertRows="0" deleteRows="0"/>
  <customSheetViews>
    <customSheetView guid="{D7FF18E2-A72D-4088-BD59-9D74A43C39A8}" scale="90" showPageBreaks="1" fitToPage="1" printArea="1" hiddenColumns="1">
      <selection activeCell="A5" sqref="A5"/>
      <pageMargins left="0" right="0" top="0" bottom="0" header="0" footer="0"/>
      <pageSetup scale="62" orientation="landscape" r:id="rId1"/>
      <headerFooter alignWithMargins="0">
        <oddFooter>&amp;Li. Indirect Costs</oddFooter>
      </headerFooter>
    </customSheetView>
    <customSheetView guid="{5BEC5FDE-32D0-42EF-8D2A-06DCBD4F05CC}" scale="90" showPageBreaks="1" fitToPage="1" printArea="1" hiddenColumns="1">
      <selection activeCell="H10" sqref="H10"/>
      <pageMargins left="0" right="0" top="0" bottom="0" header="0" footer="0"/>
      <pageSetup scale="63" orientation="landscape" r:id="rId2"/>
      <headerFooter alignWithMargins="0">
        <oddFooter>&amp;Li. Indirect Costs</oddFooter>
      </headerFooter>
    </customSheetView>
    <customSheetView guid="{712CE29F-EFCA-4968-A7C5-599F87319D6A}" scale="90" fitToPage="1" hiddenColumns="1" topLeftCell="A19">
      <selection activeCell="E12" sqref="E12"/>
      <pageMargins left="0" right="0" top="0" bottom="0" header="0" footer="0"/>
      <pageSetup scale="63" orientation="landscape" r:id="rId3"/>
      <headerFooter alignWithMargins="0">
        <oddFooter>&amp;Li. Indirect Costs</oddFooter>
      </headerFooter>
    </customSheetView>
    <customSheetView guid="{6588CF8C-0BB8-4786-9A46-0A2D10254132}" scale="90" showPageBreaks="1" fitToPage="1" printArea="1" hiddenColumns="1">
      <selection activeCell="H2" sqref="H2"/>
      <pageMargins left="0" right="0" top="0" bottom="0" header="0" footer="0"/>
      <pageSetup scale="63" orientation="landscape" r:id="rId4"/>
      <headerFooter alignWithMargins="0">
        <oddFooter>&amp;Li. Indirect Costs</oddFooter>
      </headerFooter>
    </customSheetView>
    <customSheetView guid="{D5CEF8EB-A9A7-4458-BF65-8F18E34CBA87}" scale="90" showPageBreaks="1" fitToPage="1" printArea="1" hiddenColumns="1">
      <selection activeCell="A3" sqref="A3:E3"/>
      <pageMargins left="0" right="0" top="0" bottom="0" header="0" footer="0"/>
      <pageSetup scale="66" orientation="landscape" r:id="rId5"/>
      <headerFooter alignWithMargins="0">
        <oddFooter>&amp;Li. Indirect Costs</oddFooter>
      </headerFooter>
    </customSheetView>
    <customSheetView guid="{BF352FCE-C1BE-4B84-9561-6030FEF6A15F}" scale="90" showPageBreaks="1" hiddenColumns="1">
      <selection sqref="A1:D1"/>
      <pageMargins left="0" right="0" top="0" bottom="0" header="0" footer="0"/>
      <pageSetup scale="80" fitToWidth="0" fitToHeight="0" orientation="landscape" r:id="rId6"/>
      <headerFooter alignWithMargins="0">
        <oddFooter>&amp;Li. Indirect Costs</oddFooter>
      </headerFooter>
    </customSheetView>
  </customSheetViews>
  <mergeCells count="18">
    <mergeCell ref="G9:H9"/>
    <mergeCell ref="G17:H17"/>
    <mergeCell ref="G10:H10"/>
    <mergeCell ref="G11:H11"/>
    <mergeCell ref="G8:H8"/>
    <mergeCell ref="A1:D1"/>
    <mergeCell ref="G7:H7"/>
    <mergeCell ref="G6:H6"/>
    <mergeCell ref="A2:H2"/>
    <mergeCell ref="A3:H3"/>
    <mergeCell ref="G5:H5"/>
    <mergeCell ref="A21:H21"/>
    <mergeCell ref="A19:C19"/>
    <mergeCell ref="G12:H12"/>
    <mergeCell ref="G13:H13"/>
    <mergeCell ref="G14:H14"/>
    <mergeCell ref="G15:H15"/>
    <mergeCell ref="G16:H16"/>
  </mergeCells>
  <phoneticPr fontId="3" type="noConversion"/>
  <dataValidations count="1">
    <dataValidation showInputMessage="1" showErrorMessage="1" sqref="E6:F18" xr:uid="{55EF64D9-626D-4FCE-A4A8-B20548E88601}"/>
  </dataValidations>
  <printOptions horizontalCentered="1"/>
  <pageMargins left="0.5" right="0.5" top="0.25" bottom="0.25" header="0.5" footer="0.5"/>
  <pageSetup scale="59" fitToHeight="0" orientation="landscape" horizontalDpi="300" verticalDpi="300" r:id="rId7"/>
  <headerFooter alignWithMargins="0"/>
  <drawing r:id="rId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tint="4.9989318521683403E-2"/>
    <pageSetUpPr fitToPage="1"/>
  </sheetPr>
  <dimension ref="A1:I33"/>
  <sheetViews>
    <sheetView showGridLines="0" topLeftCell="A3" zoomScale="74" zoomScaleNormal="70" workbookViewId="0">
      <selection activeCell="F8" sqref="F8"/>
    </sheetView>
  </sheetViews>
  <sheetFormatPr defaultColWidth="9.44140625" defaultRowHeight="13.2" x14ac:dyDescent="0.25"/>
  <cols>
    <col min="1" max="1" width="35.5546875" style="28" customWidth="1"/>
    <col min="2" max="2" width="49.5546875" style="28" customWidth="1"/>
    <col min="3" max="3" width="17" style="25" bestFit="1" customWidth="1"/>
    <col min="4" max="4" width="13.5546875" style="26" customWidth="1"/>
    <col min="5" max="5" width="17.44140625" style="26" customWidth="1"/>
    <col min="6" max="6" width="19.44140625" style="2" customWidth="1"/>
    <col min="7" max="16384" width="9.44140625" style="2"/>
  </cols>
  <sheetData>
    <row r="1" spans="1:9" s="29" customFormat="1" ht="10.199999999999999" x14ac:dyDescent="0.25">
      <c r="A1" s="643"/>
      <c r="B1" s="644"/>
      <c r="C1" s="644"/>
      <c r="D1" s="644"/>
      <c r="E1" s="644"/>
      <c r="F1" s="616"/>
    </row>
    <row r="2" spans="1:9" s="30" customFormat="1" ht="17.399999999999999" x14ac:dyDescent="0.25">
      <c r="A2" s="749" t="s">
        <v>195</v>
      </c>
      <c r="B2" s="750"/>
      <c r="C2" s="750"/>
      <c r="D2" s="750"/>
      <c r="E2" s="750"/>
      <c r="F2" s="751"/>
      <c r="G2" s="23"/>
      <c r="H2" s="23"/>
      <c r="I2" s="24"/>
    </row>
    <row r="3" spans="1:9" s="8" customFormat="1" ht="343.5" customHeight="1" x14ac:dyDescent="0.25">
      <c r="A3" s="741" t="s">
        <v>196</v>
      </c>
      <c r="B3" s="742"/>
      <c r="C3" s="742"/>
      <c r="D3" s="742"/>
      <c r="E3" s="742"/>
      <c r="F3" s="743"/>
      <c r="G3" s="105"/>
      <c r="H3" s="105"/>
      <c r="I3" s="105"/>
    </row>
    <row r="4" spans="1:9" s="8" customFormat="1" ht="13.35" customHeight="1" thickBot="1" x14ac:dyDescent="0.3">
      <c r="A4" s="617"/>
      <c r="B4" s="618"/>
      <c r="C4" s="619"/>
      <c r="D4" s="619"/>
      <c r="E4" s="619"/>
      <c r="F4" s="409"/>
      <c r="G4" s="105"/>
      <c r="H4" s="105"/>
      <c r="I4" s="105"/>
    </row>
    <row r="5" spans="1:9" s="22" customFormat="1" ht="42" thickBot="1" x14ac:dyDescent="0.3">
      <c r="A5" s="275" t="s">
        <v>197</v>
      </c>
      <c r="B5" s="276" t="s">
        <v>198</v>
      </c>
      <c r="C5" s="276" t="s">
        <v>132</v>
      </c>
      <c r="D5" s="276" t="s">
        <v>133</v>
      </c>
      <c r="E5" s="277" t="s">
        <v>199</v>
      </c>
      <c r="F5" s="278" t="s">
        <v>200</v>
      </c>
    </row>
    <row r="6" spans="1:9" ht="111.45" customHeight="1" thickBot="1" x14ac:dyDescent="0.3">
      <c r="A6" s="621" t="s">
        <v>201</v>
      </c>
      <c r="B6" s="622" t="s">
        <v>202</v>
      </c>
      <c r="C6" s="623" t="s">
        <v>141</v>
      </c>
      <c r="D6" s="623" t="s">
        <v>154</v>
      </c>
      <c r="E6" s="623" t="s">
        <v>155</v>
      </c>
      <c r="F6" s="545">
        <v>15000000</v>
      </c>
      <c r="G6" s="82"/>
      <c r="H6" s="82"/>
      <c r="I6" s="82"/>
    </row>
    <row r="7" spans="1:9" x14ac:dyDescent="0.25">
      <c r="A7" s="63"/>
      <c r="B7" s="65"/>
      <c r="C7" s="551"/>
      <c r="D7" s="551"/>
      <c r="E7" s="551"/>
      <c r="F7" s="620">
        <v>0</v>
      </c>
      <c r="G7" s="82"/>
      <c r="H7" s="82"/>
      <c r="I7" s="82"/>
    </row>
    <row r="8" spans="1:9" x14ac:dyDescent="0.25">
      <c r="A8" s="63"/>
      <c r="B8" s="65"/>
      <c r="C8" s="64"/>
      <c r="D8" s="64"/>
      <c r="E8" s="64"/>
      <c r="F8" s="273">
        <v>0</v>
      </c>
      <c r="G8" s="82"/>
      <c r="H8" s="82"/>
      <c r="I8" s="82"/>
    </row>
    <row r="9" spans="1:9" x14ac:dyDescent="0.25">
      <c r="A9" s="63"/>
      <c r="B9" s="65"/>
      <c r="C9" s="64"/>
      <c r="D9" s="64"/>
      <c r="E9" s="64"/>
      <c r="F9" s="273">
        <v>0</v>
      </c>
      <c r="G9" s="82"/>
      <c r="H9" s="82"/>
      <c r="I9" s="82"/>
    </row>
    <row r="10" spans="1:9" x14ac:dyDescent="0.25">
      <c r="A10" s="106"/>
      <c r="B10" s="66"/>
      <c r="C10" s="64"/>
      <c r="D10" s="64"/>
      <c r="E10" s="64"/>
      <c r="F10" s="273">
        <v>0</v>
      </c>
      <c r="G10" s="82"/>
      <c r="H10" s="82"/>
      <c r="I10" s="82"/>
    </row>
    <row r="11" spans="1:9" x14ac:dyDescent="0.25">
      <c r="A11" s="106"/>
      <c r="B11" s="66"/>
      <c r="C11" s="64"/>
      <c r="D11" s="64"/>
      <c r="E11" s="64"/>
      <c r="F11" s="273">
        <v>0</v>
      </c>
      <c r="G11" s="82"/>
      <c r="H11" s="82"/>
      <c r="I11" s="82"/>
    </row>
    <row r="12" spans="1:9" x14ac:dyDescent="0.25">
      <c r="A12" s="106"/>
      <c r="B12" s="66"/>
      <c r="C12" s="64"/>
      <c r="D12" s="64"/>
      <c r="E12" s="64"/>
      <c r="F12" s="273">
        <v>0</v>
      </c>
      <c r="G12" s="82"/>
      <c r="H12" s="82"/>
      <c r="I12" s="82"/>
    </row>
    <row r="13" spans="1:9" x14ac:dyDescent="0.25">
      <c r="A13" s="130"/>
      <c r="B13" s="131"/>
      <c r="C13" s="129"/>
      <c r="D13" s="129"/>
      <c r="E13" s="64"/>
      <c r="F13" s="274">
        <v>0</v>
      </c>
      <c r="G13" s="82"/>
      <c r="H13" s="82"/>
      <c r="I13" s="82"/>
    </row>
    <row r="14" spans="1:9" x14ac:dyDescent="0.25">
      <c r="A14" s="130"/>
      <c r="B14" s="131"/>
      <c r="C14" s="129"/>
      <c r="D14" s="129"/>
      <c r="E14" s="64"/>
      <c r="F14" s="274">
        <v>0</v>
      </c>
      <c r="G14" s="82"/>
      <c r="H14" s="82"/>
      <c r="I14" s="82"/>
    </row>
    <row r="15" spans="1:9" ht="13.8" thickBot="1" x14ac:dyDescent="0.3">
      <c r="A15" s="130"/>
      <c r="B15" s="131"/>
      <c r="C15" s="129"/>
      <c r="D15" s="129"/>
      <c r="E15" s="64"/>
      <c r="F15" s="274">
        <v>0</v>
      </c>
      <c r="G15" s="82"/>
      <c r="H15" s="82"/>
      <c r="I15" s="82"/>
    </row>
    <row r="16" spans="1:9" s="22" customFormat="1" ht="14.85" customHeight="1" x14ac:dyDescent="0.25">
      <c r="A16" s="800" t="s">
        <v>154</v>
      </c>
      <c r="B16" s="801"/>
      <c r="C16" s="801"/>
      <c r="D16" s="801"/>
      <c r="E16" s="801"/>
      <c r="F16" s="338">
        <f>SUMIF(D7:D15,A16,F7:F15)</f>
        <v>0</v>
      </c>
    </row>
    <row r="17" spans="1:9" s="22" customFormat="1" x14ac:dyDescent="0.25">
      <c r="A17" s="811" t="s">
        <v>142</v>
      </c>
      <c r="B17" s="812"/>
      <c r="C17" s="812"/>
      <c r="D17" s="812"/>
      <c r="E17" s="812"/>
      <c r="F17" s="271">
        <f>SUMIF(D7:D15,A17,F7:F15)</f>
        <v>0</v>
      </c>
    </row>
    <row r="18" spans="1:9" s="22" customFormat="1" x14ac:dyDescent="0.25">
      <c r="A18" s="811" t="s">
        <v>203</v>
      </c>
      <c r="B18" s="812"/>
      <c r="C18" s="812"/>
      <c r="D18" s="812"/>
      <c r="E18" s="812"/>
      <c r="F18" s="271">
        <f>SUMIF(D7:D15,A18,F7:F15)</f>
        <v>0</v>
      </c>
    </row>
    <row r="19" spans="1:9" s="22" customFormat="1" ht="13.8" thickBot="1" x14ac:dyDescent="0.3">
      <c r="A19" s="813" t="s">
        <v>148</v>
      </c>
      <c r="B19" s="814"/>
      <c r="C19" s="814"/>
      <c r="D19" s="814"/>
      <c r="E19" s="814"/>
      <c r="F19" s="272">
        <f>SUMIF(D7:D15,A19,F7:F15)</f>
        <v>0</v>
      </c>
    </row>
    <row r="20" spans="1:9" s="22" customFormat="1" ht="13.8" thickBot="1" x14ac:dyDescent="0.3">
      <c r="A20" s="802" t="s">
        <v>204</v>
      </c>
      <c r="B20" s="803"/>
      <c r="C20" s="803"/>
      <c r="D20" s="803"/>
      <c r="E20" s="803"/>
      <c r="F20" s="339">
        <f>SUM(F16:F19)</f>
        <v>0</v>
      </c>
    </row>
    <row r="21" spans="1:9" s="22" customFormat="1" ht="7.5" customHeight="1" thickBot="1" x14ac:dyDescent="0.3">
      <c r="A21" s="224"/>
      <c r="B21" s="153"/>
      <c r="C21" s="153"/>
      <c r="D21" s="153"/>
      <c r="E21" s="153"/>
      <c r="F21" s="340"/>
    </row>
    <row r="22" spans="1:9" ht="34.35" customHeight="1" thickBot="1" x14ac:dyDescent="0.3">
      <c r="A22" s="808" t="s">
        <v>205</v>
      </c>
      <c r="B22" s="809"/>
      <c r="C22" s="809"/>
      <c r="D22" s="809"/>
      <c r="E22" s="810"/>
      <c r="F22" s="341" t="s">
        <v>200</v>
      </c>
      <c r="G22" s="82"/>
      <c r="H22" s="82"/>
      <c r="I22" s="82"/>
    </row>
    <row r="23" spans="1:9" x14ac:dyDescent="0.25">
      <c r="A23" s="154"/>
      <c r="B23" s="342"/>
      <c r="C23" s="342"/>
      <c r="D23" s="342"/>
      <c r="E23" s="133" t="s">
        <v>154</v>
      </c>
      <c r="F23" s="279">
        <f>SUMIF('e2. Subawards'!$K$11:$K$510,'i. Cost Sharing-Matching'!E23,'e2. Subawards'!$I$11:$I$510)</f>
        <v>0</v>
      </c>
      <c r="G23" s="82"/>
      <c r="H23" s="82"/>
      <c r="I23" s="82"/>
    </row>
    <row r="24" spans="1:9" x14ac:dyDescent="0.25">
      <c r="A24" s="134"/>
      <c r="B24" s="135"/>
      <c r="C24" s="135"/>
      <c r="D24" s="135"/>
      <c r="E24" s="136" t="s">
        <v>142</v>
      </c>
      <c r="F24" s="279">
        <f>SUMIF('e2. Subawards'!$K$11:$K$510,'i. Cost Sharing-Matching'!E24,'e2. Subawards'!$I$11:$I$510)</f>
        <v>0</v>
      </c>
      <c r="G24" s="82"/>
      <c r="H24" s="82"/>
      <c r="I24" s="82"/>
    </row>
    <row r="25" spans="1:9" x14ac:dyDescent="0.25">
      <c r="A25" s="134"/>
      <c r="B25" s="135"/>
      <c r="C25" s="135"/>
      <c r="D25" s="135"/>
      <c r="E25" s="136" t="s">
        <v>203</v>
      </c>
      <c r="F25" s="279">
        <f>SUMIF('e2. Subawards'!$K$11:$K$510,'i. Cost Sharing-Matching'!E25,'e2. Subawards'!$I$11:$I$510)</f>
        <v>0</v>
      </c>
      <c r="G25" s="82"/>
      <c r="H25" s="82"/>
      <c r="I25" s="82"/>
    </row>
    <row r="26" spans="1:9" x14ac:dyDescent="0.25">
      <c r="A26" s="134"/>
      <c r="B26" s="135"/>
      <c r="C26" s="135"/>
      <c r="D26" s="135"/>
      <c r="E26" s="313" t="s">
        <v>148</v>
      </c>
      <c r="F26" s="279">
        <f>SUMIF('e2. Subawards'!$K$11:$K$510,'i. Cost Sharing-Matching'!E26,'e2. Subawards'!$I$11:$I$510)</f>
        <v>0</v>
      </c>
      <c r="G26" s="82"/>
      <c r="H26" s="82"/>
      <c r="I26" s="82"/>
    </row>
    <row r="27" spans="1:9" x14ac:dyDescent="0.25">
      <c r="A27" s="134"/>
      <c r="B27" s="135"/>
      <c r="C27" s="135"/>
      <c r="D27" s="135"/>
      <c r="E27" s="315" t="s">
        <v>206</v>
      </c>
      <c r="F27" s="279">
        <f>SUMIF('e2. Subawards'!$K$11:$K$510,'i. Cost Sharing-Matching'!E27,'e2. Subawards'!$I$11:$I$510)</f>
        <v>0</v>
      </c>
      <c r="G27" s="82"/>
      <c r="H27" s="82"/>
      <c r="I27" s="82"/>
    </row>
    <row r="28" spans="1:9" ht="13.8" thickBot="1" x14ac:dyDescent="0.3">
      <c r="A28" s="138"/>
      <c r="B28" s="343"/>
      <c r="C28" s="343"/>
      <c r="D28" s="343"/>
      <c r="E28" s="314" t="s">
        <v>159</v>
      </c>
      <c r="F28" s="279">
        <f>SUMIF('e2. Subawards'!$K$11:$K$510,'i. Cost Sharing-Matching'!E28,'e2. Subawards'!$I$11:$I$510)</f>
        <v>0</v>
      </c>
      <c r="G28" s="82"/>
      <c r="H28" s="82"/>
      <c r="I28" s="82"/>
    </row>
    <row r="29" spans="1:9" ht="15.6" customHeight="1" thickBot="1" x14ac:dyDescent="0.3">
      <c r="A29" s="802" t="s">
        <v>207</v>
      </c>
      <c r="B29" s="803"/>
      <c r="C29" s="803"/>
      <c r="D29" s="803"/>
      <c r="E29" s="804"/>
      <c r="F29" s="280">
        <f>SUM(F23:F28)</f>
        <v>0</v>
      </c>
      <c r="G29" s="82"/>
      <c r="H29" s="82"/>
      <c r="I29" s="82"/>
    </row>
    <row r="30" spans="1:9" ht="7.35" customHeight="1" thickBot="1" x14ac:dyDescent="0.3">
      <c r="A30" s="224"/>
      <c r="B30" s="153"/>
      <c r="C30" s="153"/>
      <c r="D30" s="153"/>
      <c r="E30" s="153"/>
      <c r="F30" s="344"/>
      <c r="G30" s="82"/>
      <c r="H30" s="82"/>
      <c r="I30" s="82"/>
    </row>
    <row r="31" spans="1:9" ht="16.350000000000001" customHeight="1" thickBot="1" x14ac:dyDescent="0.3">
      <c r="A31" s="805" t="s">
        <v>208</v>
      </c>
      <c r="B31" s="806"/>
      <c r="C31" s="806"/>
      <c r="D31" s="806"/>
      <c r="E31" s="807"/>
      <c r="F31" s="281">
        <f>SUM(F20,F29)</f>
        <v>0</v>
      </c>
      <c r="G31" s="82"/>
      <c r="H31" s="82"/>
      <c r="I31" s="82"/>
    </row>
    <row r="32" spans="1:9" ht="16.350000000000001" customHeight="1" thickBot="1" x14ac:dyDescent="0.3">
      <c r="A32" s="222"/>
      <c r="B32" s="222"/>
      <c r="C32" s="222"/>
      <c r="D32" s="222"/>
      <c r="E32" s="222"/>
      <c r="F32" s="223"/>
      <c r="G32" s="82"/>
      <c r="H32" s="82"/>
      <c r="I32" s="82"/>
    </row>
    <row r="33" spans="1:9" ht="60.9" customHeight="1" thickBot="1" x14ac:dyDescent="0.3">
      <c r="A33" s="729" t="s">
        <v>209</v>
      </c>
      <c r="B33" s="730"/>
      <c r="C33" s="730"/>
      <c r="D33" s="730"/>
      <c r="E33" s="730"/>
      <c r="F33" s="731"/>
      <c r="G33" s="82"/>
      <c r="H33" s="82"/>
      <c r="I33" s="82"/>
    </row>
  </sheetData>
  <sheetProtection algorithmName="SHA-512" hashValue="+QvYedKk1dT56kUkTkVyFnMrN1uDFdogXleAoc1ibkKqjv3H6AId0U0jUpPjevm3oL/p+GyT8fKYifLLxJWXsA==" saltValue="1PhUnBtV1EMDznS55a1GNg==" spinCount="100000" sheet="1" formatCells="0" formatColumns="0" formatRows="0" insertRows="0" insertHyperlinks="0" deleteRows="0"/>
  <customSheetViews>
    <customSheetView guid="{D7FF18E2-A72D-4088-BD59-9D74A43C39A8}" scale="90" showPageBreaks="1" printArea="1">
      <selection activeCell="I15" sqref="I15"/>
      <pageMargins left="0" right="0" top="0" bottom="0" header="0" footer="0"/>
      <printOptions horizontalCentered="1"/>
      <pageSetup scale="85" orientation="landscape" r:id="rId1"/>
      <headerFooter alignWithMargins="0">
        <oddFooter>&amp;LCost Share&amp;RPage &amp;P of &amp;N</oddFooter>
      </headerFooter>
    </customSheetView>
    <customSheetView guid="{5BEC5FDE-32D0-42EF-8D2A-06DCBD4F05CC}" scale="90" showPageBreaks="1" printArea="1">
      <selection activeCell="I15" sqref="I15"/>
      <pageMargins left="0" right="0" top="0" bottom="0" header="0" footer="0"/>
      <printOptions horizontalCentered="1"/>
      <pageSetup scale="85" orientation="landscape" r:id="rId2"/>
      <headerFooter alignWithMargins="0">
        <oddFooter>&amp;LCost Share&amp;RPage &amp;P of &amp;N</oddFooter>
      </headerFooter>
    </customSheetView>
    <customSheetView guid="{712CE29F-EFCA-4968-A7C5-599F87319D6A}" scale="90">
      <selection activeCell="C20" sqref="C20"/>
      <pageMargins left="0" right="0" top="0" bottom="0" header="0" footer="0"/>
      <printOptions horizontalCentered="1"/>
      <pageSetup scale="85" orientation="landscape" r:id="rId3"/>
      <headerFooter alignWithMargins="0">
        <oddFooter>&amp;LCost Share&amp;RPage &amp;P of &amp;N</oddFooter>
      </headerFooter>
    </customSheetView>
    <customSheetView guid="{6588CF8C-0BB8-4786-9A46-0A2D10254132}" scale="90" showPageBreaks="1" printArea="1">
      <selection activeCell="I4" sqref="I4"/>
      <pageMargins left="0" right="0" top="0" bottom="0" header="0" footer="0"/>
      <printOptions horizontalCentered="1"/>
      <pageSetup scale="85" orientation="landscape" r:id="rId4"/>
      <headerFooter alignWithMargins="0">
        <oddFooter>&amp;LCost Share&amp;RPage &amp;P of &amp;N</oddFooter>
      </headerFooter>
    </customSheetView>
    <customSheetView guid="{D5CEF8EB-A9A7-4458-BF65-8F18E34CBA87}" scale="90" showPageBreaks="1" printArea="1">
      <selection activeCell="I3" sqref="I3"/>
      <pageMargins left="0" right="0" top="0" bottom="0" header="0" footer="0"/>
      <printOptions horizontalCentered="1"/>
      <pageSetup scale="85" orientation="landscape" r:id="rId5"/>
      <headerFooter alignWithMargins="0">
        <oddFooter>&amp;LCost Share&amp;RPage &amp;P of &amp;N</oddFooter>
      </headerFooter>
    </customSheetView>
    <customSheetView guid="{BF352FCE-C1BE-4B84-9561-6030FEF6A15F}" scale="90" showPageBreaks="1" fitToPage="1">
      <selection activeCell="E1" sqref="E1:G1"/>
      <pageMargins left="0" right="0" top="0" bottom="0" header="0" footer="0"/>
      <printOptions horizontalCentered="1"/>
      <pageSetup scale="86" orientation="landscape" r:id="rId6"/>
      <headerFooter alignWithMargins="0">
        <oddFooter>&amp;LCost Share&amp;RPage &amp;P of &amp;N</oddFooter>
      </headerFooter>
    </customSheetView>
  </customSheetViews>
  <mergeCells count="11">
    <mergeCell ref="A33:F33"/>
    <mergeCell ref="A17:E17"/>
    <mergeCell ref="A18:E18"/>
    <mergeCell ref="A19:E19"/>
    <mergeCell ref="A20:E20"/>
    <mergeCell ref="A2:F2"/>
    <mergeCell ref="A3:F3"/>
    <mergeCell ref="A16:E16"/>
    <mergeCell ref="A29:E29"/>
    <mergeCell ref="A31:E31"/>
    <mergeCell ref="A22:E22"/>
  </mergeCells>
  <phoneticPr fontId="3" type="noConversion"/>
  <printOptions horizontalCentered="1"/>
  <pageMargins left="0.5" right="0.5" top="0.25" bottom="0.25" header="0.5" footer="0.5"/>
  <pageSetup scale="85" fitToHeight="0" orientation="landscape" horizontalDpi="300" verticalDpi="300" r:id="rId7"/>
  <headerFooter alignWithMargins="0"/>
  <drawing r:id="rId8"/>
  <extLst>
    <ext xmlns:x14="http://schemas.microsoft.com/office/spreadsheetml/2009/9/main" uri="{CCE6A557-97BC-4b89-ADB6-D9C93CAAB3DF}">
      <x14:dataValidations xmlns:xm="http://schemas.microsoft.com/office/excel/2006/main" count="3">
        <x14:dataValidation type="list" allowBlank="1" showInputMessage="1" showErrorMessage="1" xr:uid="{AFCBABB7-FCFB-4450-8F19-AA894777FAE7}">
          <x14:formula1>
            <xm:f>List!$C$1:$C$6</xm:f>
          </x14:formula1>
          <xm:sqref>C6:C15</xm:sqref>
        </x14:dataValidation>
        <x14:dataValidation type="list" showInputMessage="1" showErrorMessage="1" xr:uid="{7036EBBD-3227-4EB0-B4C8-0DF8747241DB}">
          <x14:formula1>
            <xm:f>List!$U$1:$U$4</xm:f>
          </x14:formula1>
          <xm:sqref>D6:D15</xm:sqref>
        </x14:dataValidation>
        <x14:dataValidation type="list" showInputMessage="1" showErrorMessage="1" xr:uid="{3AD2D0D3-2435-428C-8158-2EE1EC4E729B}">
          <x14:formula1>
            <xm:f>List!$V$1:$V$6</xm:f>
          </x14:formula1>
          <xm:sqref>E6 E7:E15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CF934-852D-4643-9E92-5F3066E16FC8}">
  <sheetPr>
    <tabColor theme="1" tint="4.9989318521683403E-2"/>
    <pageSetUpPr fitToPage="1"/>
  </sheetPr>
  <dimension ref="A1:F9"/>
  <sheetViews>
    <sheetView showGridLines="0" zoomScale="86" zoomScaleNormal="100" workbookViewId="0">
      <selection activeCell="A3" sqref="A3:C3"/>
    </sheetView>
  </sheetViews>
  <sheetFormatPr defaultColWidth="9.44140625" defaultRowHeight="13.2" x14ac:dyDescent="0.25"/>
  <cols>
    <col min="1" max="1" width="73.5546875" style="28" customWidth="1"/>
    <col min="2" max="2" width="18.5546875" style="25" customWidth="1"/>
    <col min="3" max="3" width="17.44140625" style="26" customWidth="1"/>
    <col min="4" max="4" width="27.44140625" style="2" customWidth="1"/>
    <col min="5" max="16384" width="9.44140625" style="2"/>
  </cols>
  <sheetData>
    <row r="1" spans="1:6" s="29" customFormat="1" ht="10.199999999999999" x14ac:dyDescent="0.25">
      <c r="A1" s="744"/>
      <c r="B1" s="745"/>
      <c r="C1" s="815"/>
    </row>
    <row r="2" spans="1:6" s="30" customFormat="1" ht="18" thickBot="1" x14ac:dyDescent="0.3">
      <c r="A2" s="816" t="s">
        <v>210</v>
      </c>
      <c r="B2" s="817"/>
      <c r="C2" s="818"/>
      <c r="D2" s="23"/>
      <c r="E2" s="23"/>
      <c r="F2" s="23"/>
    </row>
    <row r="3" spans="1:6" s="8" customFormat="1" ht="214.95" customHeight="1" thickBot="1" x14ac:dyDescent="0.3">
      <c r="A3" s="819" t="s">
        <v>211</v>
      </c>
      <c r="B3" s="820"/>
      <c r="C3" s="821"/>
      <c r="D3" s="105"/>
      <c r="E3" s="105"/>
      <c r="F3" s="105"/>
    </row>
    <row r="4" spans="1:6" s="8" customFormat="1" ht="13.35" customHeight="1" thickBot="1" x14ac:dyDescent="0.3">
      <c r="A4" s="155"/>
      <c r="B4" s="345"/>
      <c r="C4" s="345"/>
      <c r="D4" s="105"/>
      <c r="E4" s="105"/>
      <c r="F4" s="105"/>
    </row>
    <row r="5" spans="1:6" s="8" customFormat="1" ht="13.35" customHeight="1" thickBot="1" x14ac:dyDescent="0.3">
      <c r="A5" s="110" t="s">
        <v>212</v>
      </c>
      <c r="B5" s="824" t="s">
        <v>213</v>
      </c>
      <c r="C5" s="825"/>
      <c r="D5" s="105"/>
      <c r="E5" s="105"/>
      <c r="F5" s="105"/>
    </row>
    <row r="6" spans="1:6" s="22" customFormat="1" ht="42.6" customHeight="1" x14ac:dyDescent="0.25">
      <c r="A6" s="346" t="s">
        <v>214</v>
      </c>
      <c r="B6" s="822"/>
      <c r="C6" s="823"/>
    </row>
    <row r="7" spans="1:6" s="22" customFormat="1" ht="35.1" customHeight="1" thickBot="1" x14ac:dyDescent="0.3">
      <c r="A7" s="111" t="s">
        <v>215</v>
      </c>
      <c r="B7" s="826"/>
      <c r="C7" s="827"/>
    </row>
    <row r="8" spans="1:6" s="22" customFormat="1" ht="14.4" thickBot="1" x14ac:dyDescent="0.3">
      <c r="A8" s="226"/>
      <c r="B8" s="225"/>
      <c r="C8" s="225"/>
    </row>
    <row r="9" spans="1:6" ht="44.1" customHeight="1" thickBot="1" x14ac:dyDescent="0.3">
      <c r="A9" s="729" t="s">
        <v>32</v>
      </c>
      <c r="B9" s="730"/>
      <c r="C9" s="731"/>
      <c r="D9" s="82"/>
      <c r="E9" s="82"/>
      <c r="F9" s="82"/>
    </row>
  </sheetData>
  <sheetProtection algorithmName="SHA-512" hashValue="7nbPDjdm/VDzRBcnfPIHJxapVpAQNaB1fzN9okwN/VkcObwIxyblVDvBl6K7htGoEWrHAga26ocpqAUxizk3dw==" saltValue="JihNe8L1aTmbH5KByjSscA==" spinCount="100000" sheet="1" formatCells="0" formatColumns="0" insertHyperlinks="0"/>
  <mergeCells count="7">
    <mergeCell ref="A1:C1"/>
    <mergeCell ref="A2:C2"/>
    <mergeCell ref="A3:C3"/>
    <mergeCell ref="A9:C9"/>
    <mergeCell ref="B6:C6"/>
    <mergeCell ref="B5:C5"/>
    <mergeCell ref="B7:C7"/>
  </mergeCells>
  <printOptions horizontalCentered="1"/>
  <pageMargins left="0.5" right="0.5" top="0.25" bottom="0.25" header="0.5" footer="0.5"/>
  <pageSetup fitToHeight="0"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C1ECF2B-5F63-4115-8A18-5197F7D81A97}">
          <x14:formula1>
            <xm:f>List!$K$1:$K$3</xm:f>
          </x14:formula1>
          <xm:sqref>B6</xm:sqref>
        </x14:dataValidation>
        <x14:dataValidation type="list" allowBlank="1" showInputMessage="1" showErrorMessage="1" xr:uid="{0A63AF64-DEC4-4362-A17F-3D789738C619}">
          <x14:formula1>
            <xm:f>List!$M$1:$M$4</xm:f>
          </x14:formula1>
          <xm:sqref>B7:C8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DFBCB-5E1C-4EAB-A5B7-EF99BCF6DD5A}">
  <dimension ref="A1:Z8"/>
  <sheetViews>
    <sheetView topLeftCell="L1" workbookViewId="0">
      <selection activeCell="Z27" sqref="Z27"/>
    </sheetView>
  </sheetViews>
  <sheetFormatPr defaultRowHeight="13.2" x14ac:dyDescent="0.25"/>
  <cols>
    <col min="13" max="13" width="50.33203125" bestFit="1" customWidth="1"/>
    <col min="15" max="15" width="11" bestFit="1" customWidth="1"/>
    <col min="17" max="17" width="4.109375" bestFit="1" customWidth="1"/>
    <col min="19" max="19" width="4.5546875" bestFit="1" customWidth="1"/>
    <col min="20" max="20" width="29.5546875" style="137" bestFit="1" customWidth="1"/>
    <col min="21" max="21" width="11" style="137" bestFit="1" customWidth="1"/>
  </cols>
  <sheetData>
    <row r="1" spans="1:26" x14ac:dyDescent="0.25">
      <c r="A1" s="45" t="s">
        <v>65</v>
      </c>
      <c r="C1" s="45" t="s">
        <v>141</v>
      </c>
      <c r="E1" t="s">
        <v>85</v>
      </c>
      <c r="G1" s="45" t="s">
        <v>60</v>
      </c>
      <c r="I1" s="45" t="s">
        <v>216</v>
      </c>
      <c r="K1" s="45" t="s">
        <v>60</v>
      </c>
      <c r="M1" s="45" t="s">
        <v>217</v>
      </c>
      <c r="O1" t="s">
        <v>154</v>
      </c>
      <c r="Q1" t="s">
        <v>60</v>
      </c>
      <c r="S1" t="s">
        <v>60</v>
      </c>
      <c r="T1" s="137" t="s">
        <v>141</v>
      </c>
      <c r="U1" s="137" t="s">
        <v>154</v>
      </c>
      <c r="V1" s="45" t="s">
        <v>155</v>
      </c>
      <c r="Z1" s="45" t="s">
        <v>137</v>
      </c>
    </row>
    <row r="2" spans="1:26" x14ac:dyDescent="0.25">
      <c r="A2" s="45" t="s">
        <v>218</v>
      </c>
      <c r="C2" s="45" t="s">
        <v>153</v>
      </c>
      <c r="E2" t="s">
        <v>219</v>
      </c>
      <c r="G2" s="45" t="s">
        <v>64</v>
      </c>
      <c r="I2" s="45" t="s">
        <v>220</v>
      </c>
      <c r="K2" s="45" t="s">
        <v>64</v>
      </c>
      <c r="M2" s="45" t="s">
        <v>221</v>
      </c>
      <c r="O2" t="s">
        <v>222</v>
      </c>
      <c r="Q2" t="s">
        <v>64</v>
      </c>
      <c r="S2" t="s">
        <v>64</v>
      </c>
      <c r="T2" s="137" t="s">
        <v>153</v>
      </c>
      <c r="U2" s="137" t="s">
        <v>142</v>
      </c>
      <c r="V2" s="45" t="s">
        <v>223</v>
      </c>
      <c r="Z2" s="45" t="s">
        <v>158</v>
      </c>
    </row>
    <row r="3" spans="1:26" ht="39.6" x14ac:dyDescent="0.25">
      <c r="A3" s="45" t="s">
        <v>61</v>
      </c>
      <c r="I3" s="45" t="s">
        <v>224</v>
      </c>
      <c r="M3" s="45" t="s">
        <v>225</v>
      </c>
      <c r="S3" s="45" t="s">
        <v>159</v>
      </c>
      <c r="T3" s="353" t="s">
        <v>147</v>
      </c>
      <c r="U3" s="137" t="s">
        <v>203</v>
      </c>
      <c r="V3" s="45" t="s">
        <v>226</v>
      </c>
      <c r="Z3" s="45" t="s">
        <v>148</v>
      </c>
    </row>
    <row r="4" spans="1:26" x14ac:dyDescent="0.25">
      <c r="A4" s="45"/>
      <c r="I4" s="45" t="s">
        <v>227</v>
      </c>
      <c r="M4" s="45" t="s">
        <v>228</v>
      </c>
      <c r="T4" s="353" t="s">
        <v>159</v>
      </c>
      <c r="U4" s="353" t="s">
        <v>148</v>
      </c>
      <c r="V4" s="45" t="s">
        <v>229</v>
      </c>
    </row>
    <row r="5" spans="1:26" ht="26.4" x14ac:dyDescent="0.25">
      <c r="I5" s="45" t="s">
        <v>230</v>
      </c>
      <c r="U5" s="353" t="s">
        <v>206</v>
      </c>
      <c r="V5" s="45" t="s">
        <v>231</v>
      </c>
    </row>
    <row r="6" spans="1:26" x14ac:dyDescent="0.25">
      <c r="I6" s="45" t="s">
        <v>232</v>
      </c>
      <c r="U6" s="353" t="s">
        <v>159</v>
      </c>
      <c r="V6" s="45" t="s">
        <v>159</v>
      </c>
    </row>
    <row r="7" spans="1:26" x14ac:dyDescent="0.25">
      <c r="I7" s="45" t="s">
        <v>233</v>
      </c>
      <c r="V7" s="45"/>
    </row>
    <row r="8" spans="1:26" x14ac:dyDescent="0.25">
      <c r="I8" s="45" t="s">
        <v>148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8707B6CCDFAD3E458924D728FEAA6BE0" ma:contentTypeVersion="15" ma:contentTypeDescription="Create a new document." ma:contentTypeScope="" ma:versionID="7e2ef1115a66381f0c0953ad5638e62c">
  <xsd:schema xmlns:xsd="http://www.w3.org/2001/XMLSchema" xmlns:xs="http://www.w3.org/2001/XMLSchema" xmlns:p="http://schemas.microsoft.com/office/2006/metadata/properties" xmlns:ns2="2bb409af-ae68-4218-84bc-5139b687d9db" xmlns:ns3="cd893399-f066-470e-93bf-928b74745dc2" targetNamespace="http://schemas.microsoft.com/office/2006/metadata/properties" ma:root="true" ma:fieldsID="091499ede3eeab96be6cff86c3500fe9" ns2:_="" ns3:_="">
    <xsd:import namespace="2bb409af-ae68-4218-84bc-5139b687d9db"/>
    <xsd:import namespace="cd893399-f066-470e-93bf-928b74745dc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b409af-ae68-4218-84bc-5139b687d9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172c634-55c1-468d-ac52-a610fc28aae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893399-f066-470e-93bf-928b74745dc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a83a7c9e-b7c9-492a-8592-98bb68449bdf}" ma:internalName="TaxCatchAll" ma:showField="CatchAllData" ma:web="cd893399-f066-470e-93bf-928b74745d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cd893399-f066-470e-93bf-928b74745dc2">
      <UserInfo>
        <DisplayName>Rahman, Joe</DisplayName>
        <AccountId>11</AccountId>
        <AccountType/>
      </UserInfo>
      <UserInfo>
        <DisplayName>NT Service\spsearch</DisplayName>
        <AccountId>10</AccountId>
        <AccountType/>
      </UserInfo>
      <UserInfo>
        <DisplayName>SharingLinks.1cf23e26-eca3-4681-a097-6d77024a0833.Flexible.43106805-7eca-4382-9770-7f195c502f5d</DisplayName>
        <AccountId>229</AccountId>
        <AccountType/>
      </UserInfo>
      <UserInfo>
        <DisplayName>Delph, Megan</DisplayName>
        <AccountId>1048</AccountId>
        <AccountType/>
      </UserInfo>
      <UserInfo>
        <DisplayName>Reid, Kate A</DisplayName>
        <AccountId>1145</AccountId>
        <AccountType/>
      </UserInfo>
      <UserInfo>
        <DisplayName>Butler, Antonio</DisplayName>
        <AccountId>1417</AccountId>
        <AccountType/>
      </UserInfo>
      <UserInfo>
        <DisplayName>Ijaz, Fatiha</DisplayName>
        <AccountId>239</AccountId>
        <AccountType/>
      </UserInfo>
      <UserInfo>
        <DisplayName>Mizener, Joseph</DisplayName>
        <AccountId>16</AccountId>
        <AccountType/>
      </UserInfo>
      <UserInfo>
        <DisplayName>Juza, Kathleen</DisplayName>
        <AccountId>14</AccountId>
        <AccountType/>
      </UserInfo>
      <UserInfo>
        <DisplayName>De Feis, Carly</DisplayName>
        <AccountId>381</AccountId>
        <AccountType/>
      </UserInfo>
    </SharedWithUsers>
    <TaxCatchAll xmlns="cd893399-f066-470e-93bf-928b74745dc2" xsi:nil="true"/>
    <lcf76f155ced4ddcb4097134ff3c332f xmlns="2bb409af-ae68-4218-84bc-5139b687d9d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3CA10B3-8908-4645-91E1-0A45C6250B89}">
  <ds:schemaRefs>
    <ds:schemaRef ds:uri="http://schemas.microsoft.com/DataMashup"/>
  </ds:schemaRefs>
</ds:datastoreItem>
</file>

<file path=customXml/itemProps2.xml><?xml version="1.0" encoding="utf-8"?>
<ds:datastoreItem xmlns:ds="http://schemas.openxmlformats.org/officeDocument/2006/customXml" ds:itemID="{181CA71E-DEF3-4530-A5C9-863E5DFFEB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b409af-ae68-4218-84bc-5139b687d9db"/>
    <ds:schemaRef ds:uri="cd893399-f066-470e-93bf-928b74745d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37890C-5697-4B75-8ED6-4BF1A46EE4A3}">
  <ds:schemaRefs>
    <ds:schemaRef ds:uri="http://schemas.microsoft.com/sharepoint/v3/contenttype/forms"/>
  </ds:schemaRefs>
</ds:datastoreItem>
</file>

<file path=customXml/itemProps4.xml><?xml version="1.0" encoding="utf-8"?>
<ds:datastoreItem xmlns:ds="http://schemas.openxmlformats.org/officeDocument/2006/customXml" ds:itemID="{335C459A-88E6-4C69-A7A2-C889E476A057}">
  <ds:schemaRefs>
    <ds:schemaRef ds:uri="http://purl.org/dc/terms/"/>
    <ds:schemaRef ds:uri="http://purl.org/dc/elements/1.1/"/>
    <ds:schemaRef ds:uri="cd893399-f066-470e-93bf-928b74745dc2"/>
    <ds:schemaRef ds:uri="2bb409af-ae68-4218-84bc-5139b687d9db"/>
    <ds:schemaRef ds:uri="http://schemas.microsoft.com/office/2006/documentManagement/types"/>
    <ds:schemaRef ds:uri="http://schemas.microsoft.com/office/infopath/2007/PartnerControls"/>
    <ds:schemaRef ds:uri="http://www.w3.org/XML/1998/namespace"/>
    <ds:schemaRef ds:uri="http://purl.org/dc/dcmitype/"/>
    <ds:schemaRef ds:uri="http://schemas.openxmlformats.org/package/2006/metadata/core-properties"/>
    <ds:schemaRef ds:uri="http://schemas.microsoft.com/office/2006/metadata/properties"/>
  </ds:schemaRefs>
</ds:datastoreItem>
</file>

<file path=docMetadata/LabelInfo.xml><?xml version="1.0" encoding="utf-8"?>
<clbl:labelList xmlns:clbl="http://schemas.microsoft.com/office/2020/mipLabelMetadata">
  <clbl:label id="{08bc47fa-4f5f-413c-b36d-3e262603895e}" enabled="1" method="Privileged" siteId="{d6cff1bd-67dd-4ce8-945d-d07dc775672f}"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Summary INTERNAL USE</vt:lpstr>
      <vt:lpstr>Instructions and Summary</vt:lpstr>
      <vt:lpstr>a. Personnel</vt:lpstr>
      <vt:lpstr>b. Travel</vt:lpstr>
      <vt:lpstr>c. Equipment</vt:lpstr>
      <vt:lpstr>d. Supplies</vt:lpstr>
      <vt:lpstr>e1. Contractual</vt:lpstr>
      <vt:lpstr>e2. Subawards</vt:lpstr>
      <vt:lpstr>f. Construction</vt:lpstr>
      <vt:lpstr>g. Other</vt:lpstr>
      <vt:lpstr>h. Indirect</vt:lpstr>
      <vt:lpstr>i. Cost Sharing-Matching</vt:lpstr>
      <vt:lpstr>j. Program Income</vt:lpstr>
      <vt:lpstr>List</vt:lpstr>
      <vt:lpstr>'a. Personnel'!Print_Area</vt:lpstr>
      <vt:lpstr>'c. Equipment'!Print_Area</vt:lpstr>
      <vt:lpstr>'d. Supplies'!Print_Area</vt:lpstr>
      <vt:lpstr>'e1. Contractual'!Print_Area</vt:lpstr>
      <vt:lpstr>'e2. Subawards'!Print_Area</vt:lpstr>
      <vt:lpstr>'f. Construction'!Print_Area</vt:lpstr>
      <vt:lpstr>'g. Other'!Print_Area</vt:lpstr>
      <vt:lpstr>'h. Indirect'!Print_Area</vt:lpstr>
      <vt:lpstr>'i. Cost Sharing-Matching'!Print_Area</vt:lpstr>
      <vt:lpstr>'Instructions and Summary'!Print_Area</vt:lpstr>
      <vt:lpstr>'a. Personnel'!Print_Titles</vt:lpstr>
      <vt:lpstr>'b. Travel'!Print_Titles</vt:lpstr>
      <vt:lpstr>'c. Equipment'!Print_Titles</vt:lpstr>
      <vt:lpstr>'d. Supplies'!Print_Titles</vt:lpstr>
      <vt:lpstr>'e2. Subawards'!Print_Titles</vt:lpstr>
      <vt:lpstr>'f. Construction'!Print_Titles</vt:lpstr>
      <vt:lpstr>'g. Other'!Print_Titles</vt:lpstr>
      <vt:lpstr>'i. Cost Sharing-Matching'!Print_Titles</vt:lpstr>
    </vt:vector>
  </TitlesOfParts>
  <Manager/>
  <Company>U.S. Department of Energy - Golden Field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EERE 159 - Detailed Budget Justification</dc:title>
  <dc:subject/>
  <dc:creator>Wiegand, Ryan</dc:creator>
  <cp:keywords/>
  <dc:description/>
  <cp:lastModifiedBy>Wiegand, Ryan</cp:lastModifiedBy>
  <cp:revision/>
  <dcterms:created xsi:type="dcterms:W3CDTF">2006-10-30T17:25:35Z</dcterms:created>
  <dcterms:modified xsi:type="dcterms:W3CDTF">2025-01-06T21:12:27Z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d0019cdb-69da-48e4-b67f-602f25d656a6</vt:lpwstr>
  </property>
  <property fmtid="{D5CDD505-2E9C-101B-9397-08002B2CF9AE}" pid="3" name="ContentTypeId">
    <vt:lpwstr>0x0101008707B6CCDFAD3E458924D728FEAA6BE0</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MediaServiceImageTags">
    <vt:lpwstr/>
  </property>
  <property fmtid="{D5CDD505-2E9C-101B-9397-08002B2CF9AE}" pid="7" name="MSIP_Label_ea60d57e-af5b-4752-ac57-3e4f28ca11dc_Enabled">
    <vt:lpwstr>true</vt:lpwstr>
  </property>
  <property fmtid="{D5CDD505-2E9C-101B-9397-08002B2CF9AE}" pid="8" name="MSIP_Label_ea60d57e-af5b-4752-ac57-3e4f28ca11dc_SetDate">
    <vt:lpwstr>2023-06-22T16:14:33Z</vt:lpwstr>
  </property>
  <property fmtid="{D5CDD505-2E9C-101B-9397-08002B2CF9AE}" pid="9" name="MSIP_Label_ea60d57e-af5b-4752-ac57-3e4f28ca11dc_Method">
    <vt:lpwstr>Standard</vt:lpwstr>
  </property>
  <property fmtid="{D5CDD505-2E9C-101B-9397-08002B2CF9AE}" pid="10" name="MSIP_Label_ea60d57e-af5b-4752-ac57-3e4f28ca11dc_Name">
    <vt:lpwstr>ea60d57e-af5b-4752-ac57-3e4f28ca11dc</vt:lpwstr>
  </property>
  <property fmtid="{D5CDD505-2E9C-101B-9397-08002B2CF9AE}" pid="11" name="MSIP_Label_ea60d57e-af5b-4752-ac57-3e4f28ca11dc_SiteId">
    <vt:lpwstr>36da45f1-dd2c-4d1f-af13-5abe46b99921</vt:lpwstr>
  </property>
  <property fmtid="{D5CDD505-2E9C-101B-9397-08002B2CF9AE}" pid="12" name="MSIP_Label_ea60d57e-af5b-4752-ac57-3e4f28ca11dc_ActionId">
    <vt:lpwstr>6d219ecc-5637-4f6c-a72d-2f347e33adea</vt:lpwstr>
  </property>
  <property fmtid="{D5CDD505-2E9C-101B-9397-08002B2CF9AE}" pid="13" name="MSIP_Label_ea60d57e-af5b-4752-ac57-3e4f28ca11dc_ContentBits">
    <vt:lpwstr>0</vt:lpwstr>
  </property>
</Properties>
</file>