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codeName="ThisWorkbook" defaultThemeVersion="124226"/>
  <mc:AlternateContent xmlns:mc="http://schemas.openxmlformats.org/markup-compatibility/2006">
    <mc:Choice Requires="x15">
      <x15ac:absPath xmlns:x15ac="http://schemas.microsoft.com/office/spreadsheetml/2010/11/ac" url="C:\Users\rwiegand\Downloads\"/>
    </mc:Choice>
  </mc:AlternateContent>
  <xr:revisionPtr revIDLastSave="0" documentId="13_ncr:1_{6F3B76F6-216C-4947-8992-E3C6130D1035}" xr6:coauthVersionLast="47" xr6:coauthVersionMax="47" xr10:uidLastSave="{00000000-0000-0000-0000-000000000000}"/>
  <bookViews>
    <workbookView xWindow="-108" yWindow="-108" windowWidth="23256" windowHeight="12576" tabRatio="852" firstSheet="2" activeTab="7" xr2:uid="{00000000-000D-0000-FFFF-FFFF00000000}"/>
  </bookViews>
  <sheets>
    <sheet name="Summary INTERNAL USE" sheetId="25" state="hidden" r:id="rId1"/>
    <sheet name="Instructions and Summary" sheetId="1" r:id="rId2"/>
    <sheet name="a. Personnel" sheetId="20" r:id="rId3"/>
    <sheet name="b. Travel" sheetId="4" r:id="rId4"/>
    <sheet name="c. Equipment" sheetId="5" r:id="rId5"/>
    <sheet name="d. Supplies" sheetId="6" r:id="rId6"/>
    <sheet name="e1. Contractual" sheetId="26" r:id="rId7"/>
    <sheet name="e2. Subawards" sheetId="7" r:id="rId8"/>
    <sheet name="f. Construction" sheetId="8" r:id="rId9"/>
    <sheet name="g. Other" sheetId="9" r:id="rId10"/>
    <sheet name="h. Indirect" sheetId="10" r:id="rId11"/>
    <sheet name="i. Cost Sharing-Matching" sheetId="11" r:id="rId12"/>
    <sheet name="j. Program Income" sheetId="24" r:id="rId13"/>
    <sheet name="List" sheetId="22" state="hidden" r:id="rId14"/>
  </sheets>
  <definedNames>
    <definedName name="_xlnm.Print_Area" localSheetId="2">'a. Personnel'!$A$1:$M$113</definedName>
    <definedName name="_xlnm.Print_Area" localSheetId="4">'c. Equipment'!$A$1:$H$35</definedName>
    <definedName name="_xlnm.Print_Area" localSheetId="5">'d. Supplies'!$A$1:$H$36</definedName>
    <definedName name="_xlnm.Print_Area" localSheetId="6">'e1. Contractual'!$A$1:$I$62</definedName>
    <definedName name="_xlnm.Print_Area" localSheetId="7">'e2. Subawards'!$A$1:$L$515</definedName>
    <definedName name="_xlnm.Print_Area" localSheetId="8">'f. Construction'!$A$1:$F$19</definedName>
    <definedName name="_xlnm.Print_Area" localSheetId="9">'g. Other'!$A$1:$I$62</definedName>
    <definedName name="_xlnm.Print_Area" localSheetId="10">'h. Indirect'!$A$1:$H$21</definedName>
    <definedName name="_xlnm.Print_Area" localSheetId="11">'i. Cost Sharing-Matching'!$A$1:$F$33</definedName>
    <definedName name="_xlnm.Print_Area" localSheetId="1">'Instructions and Summary'!$A$1:$H$38</definedName>
    <definedName name="_xlnm.Print_Titles" localSheetId="2">'a. Personnel'!$6:$6</definedName>
    <definedName name="_xlnm.Print_Titles" localSheetId="3">'b. Travel'!$5:$5</definedName>
    <definedName name="_xlnm.Print_Titles" localSheetId="4">'c. Equipment'!$5:$5</definedName>
    <definedName name="_xlnm.Print_Titles" localSheetId="5">'d. Supplies'!$5:$5</definedName>
    <definedName name="_xlnm.Print_Titles" localSheetId="6">'e1. Contractual'!#REF!</definedName>
    <definedName name="_xlnm.Print_Titles" localSheetId="7">'e2. Subawards'!$6:$6</definedName>
    <definedName name="_xlnm.Print_Titles" localSheetId="8">'f. Construction'!$5:$5</definedName>
    <definedName name="_xlnm.Print_Titles" localSheetId="9">'g. Other'!$5:$5</definedName>
    <definedName name="_xlnm.Print_Titles" localSheetId="11">'i. Cost Sharing-Matching'!$5:$5</definedName>
    <definedName name="Text156" localSheetId="11">'i. Cost Sharing-Matching'!#REF!</definedName>
    <definedName name="Text156" localSheetId="12">'j. Program Income'!#REF!</definedName>
    <definedName name="Text157" localSheetId="11">'i. Cost Sharing-Matching'!#REF!</definedName>
    <definedName name="Text157" localSheetId="12">'j. Program Income'!#REF!</definedName>
    <definedName name="Text158" localSheetId="11">'i. Cost Sharing-Matching'!#REF!</definedName>
    <definedName name="Text158" localSheetId="12">'j. Program Income'!#REF!</definedName>
    <definedName name="Z_5BEC5FDE_32D0_42EF_8D2A_06DCBD4F05CC_.wvu.Cols" localSheetId="10" hidden="1">'h. Indirect'!$I:$J</definedName>
    <definedName name="Z_5BEC5FDE_32D0_42EF_8D2A_06DCBD4F05CC_.wvu.PrintArea" localSheetId="2" hidden="1">'a. Personnel'!$A$1:$J$113</definedName>
    <definedName name="Z_5BEC5FDE_32D0_42EF_8D2A_06DCBD4F05CC_.wvu.PrintArea" localSheetId="6" hidden="1">'e1. Contractual'!$E$1:$G$61</definedName>
    <definedName name="Z_5BEC5FDE_32D0_42EF_8D2A_06DCBD4F05CC_.wvu.PrintArea" localSheetId="7" hidden="1">'e2. Subawards'!$E$1:$G$514</definedName>
    <definedName name="Z_5BEC5FDE_32D0_42EF_8D2A_06DCBD4F05CC_.wvu.PrintArea" localSheetId="8" hidden="1">'f. Construction'!$B$1:$F$18</definedName>
    <definedName name="Z_5BEC5FDE_32D0_42EF_8D2A_06DCBD4F05CC_.wvu.PrintArea" localSheetId="9" hidden="1">'g. Other'!$E$1:$G$61</definedName>
    <definedName name="Z_5BEC5FDE_32D0_42EF_8D2A_06DCBD4F05CC_.wvu.PrintArea" localSheetId="10" hidden="1">'h. Indirect'!$A$1:$H$20</definedName>
    <definedName name="Z_5BEC5FDE_32D0_42EF_8D2A_06DCBD4F05CC_.wvu.PrintArea" localSheetId="11" hidden="1">'i. Cost Sharing-Matching'!$A$1:$E$16</definedName>
    <definedName name="Z_5BEC5FDE_32D0_42EF_8D2A_06DCBD4F05CC_.wvu.PrintArea" localSheetId="12" hidden="1">'j. Program Income'!$A$1:$C$6</definedName>
    <definedName name="Z_5BEC5FDE_32D0_42EF_8D2A_06DCBD4F05CC_.wvu.PrintTitles" localSheetId="2" hidden="1">'a. Personnel'!$6:$6</definedName>
    <definedName name="Z_5BEC5FDE_32D0_42EF_8D2A_06DCBD4F05CC_.wvu.PrintTitles" localSheetId="3" hidden="1">'b. Travel'!$5:$5</definedName>
    <definedName name="Z_5BEC5FDE_32D0_42EF_8D2A_06DCBD4F05CC_.wvu.PrintTitles" localSheetId="4" hidden="1">'c. Equipment'!$5:$5</definedName>
    <definedName name="Z_5BEC5FDE_32D0_42EF_8D2A_06DCBD4F05CC_.wvu.PrintTitles" localSheetId="5" hidden="1">'d. Supplies'!$5:$5</definedName>
    <definedName name="Z_5BEC5FDE_32D0_42EF_8D2A_06DCBD4F05CC_.wvu.PrintTitles" localSheetId="6" hidden="1">'e1. Contractual'!#REF!</definedName>
    <definedName name="Z_5BEC5FDE_32D0_42EF_8D2A_06DCBD4F05CC_.wvu.PrintTitles" localSheetId="7" hidden="1">'e2. Subawards'!$6:$6</definedName>
    <definedName name="Z_5BEC5FDE_32D0_42EF_8D2A_06DCBD4F05CC_.wvu.PrintTitles" localSheetId="8" hidden="1">'f. Construction'!$5:$5</definedName>
    <definedName name="Z_5BEC5FDE_32D0_42EF_8D2A_06DCBD4F05CC_.wvu.PrintTitles" localSheetId="9" hidden="1">'g. Other'!$5:$5</definedName>
    <definedName name="Z_5BEC5FDE_32D0_42EF_8D2A_06DCBD4F05CC_.wvu.PrintTitles" localSheetId="11" hidden="1">'i. Cost Sharing-Matching'!$5:$5</definedName>
    <definedName name="Z_5BEC5FDE_32D0_42EF_8D2A_06DCBD4F05CC_.wvu.PrintTitles" localSheetId="12" hidden="1">'j. Program Income'!#REF!</definedName>
    <definedName name="Z_6588CF8C_0BB8_4786_9A46_0A2D10254132_.wvu.Cols" localSheetId="10" hidden="1">'h. Indirect'!$I:$J</definedName>
    <definedName name="Z_6588CF8C_0BB8_4786_9A46_0A2D10254132_.wvu.PrintArea" localSheetId="2" hidden="1">'a. Personnel'!$A$1:$J$113</definedName>
    <definedName name="Z_6588CF8C_0BB8_4786_9A46_0A2D10254132_.wvu.PrintArea" localSheetId="6" hidden="1">'e1. Contractual'!$E$1:$G$61</definedName>
    <definedName name="Z_6588CF8C_0BB8_4786_9A46_0A2D10254132_.wvu.PrintArea" localSheetId="7" hidden="1">'e2. Subawards'!$E$1:$G$514</definedName>
    <definedName name="Z_6588CF8C_0BB8_4786_9A46_0A2D10254132_.wvu.PrintArea" localSheetId="8" hidden="1">'f. Construction'!$B$1:$F$18</definedName>
    <definedName name="Z_6588CF8C_0BB8_4786_9A46_0A2D10254132_.wvu.PrintArea" localSheetId="9" hidden="1">'g. Other'!$E$1:$G$61</definedName>
    <definedName name="Z_6588CF8C_0BB8_4786_9A46_0A2D10254132_.wvu.PrintArea" localSheetId="10" hidden="1">'h. Indirect'!$A$1:$H$20</definedName>
    <definedName name="Z_6588CF8C_0BB8_4786_9A46_0A2D10254132_.wvu.PrintArea" localSheetId="11" hidden="1">'i. Cost Sharing-Matching'!$A$1:$E$16</definedName>
    <definedName name="Z_6588CF8C_0BB8_4786_9A46_0A2D10254132_.wvu.PrintArea" localSheetId="12" hidden="1">'j. Program Income'!$A$1:$C$6</definedName>
    <definedName name="Z_6588CF8C_0BB8_4786_9A46_0A2D10254132_.wvu.PrintTitles" localSheetId="2" hidden="1">'a. Personnel'!$6:$6</definedName>
    <definedName name="Z_6588CF8C_0BB8_4786_9A46_0A2D10254132_.wvu.PrintTitles" localSheetId="3" hidden="1">'b. Travel'!$5:$5</definedName>
    <definedName name="Z_6588CF8C_0BB8_4786_9A46_0A2D10254132_.wvu.PrintTitles" localSheetId="4" hidden="1">'c. Equipment'!$5:$5</definedName>
    <definedName name="Z_6588CF8C_0BB8_4786_9A46_0A2D10254132_.wvu.PrintTitles" localSheetId="5" hidden="1">'d. Supplies'!$5:$5</definedName>
    <definedName name="Z_6588CF8C_0BB8_4786_9A46_0A2D10254132_.wvu.PrintTitles" localSheetId="6" hidden="1">'e1. Contractual'!#REF!</definedName>
    <definedName name="Z_6588CF8C_0BB8_4786_9A46_0A2D10254132_.wvu.PrintTitles" localSheetId="7" hidden="1">'e2. Subawards'!$6:$6</definedName>
    <definedName name="Z_6588CF8C_0BB8_4786_9A46_0A2D10254132_.wvu.PrintTitles" localSheetId="8" hidden="1">'f. Construction'!$5:$5</definedName>
    <definedName name="Z_6588CF8C_0BB8_4786_9A46_0A2D10254132_.wvu.PrintTitles" localSheetId="9" hidden="1">'g. Other'!$5:$5</definedName>
    <definedName name="Z_6588CF8C_0BB8_4786_9A46_0A2D10254132_.wvu.PrintTitles" localSheetId="11" hidden="1">'i. Cost Sharing-Matching'!$5:$5</definedName>
    <definedName name="Z_6588CF8C_0BB8_4786_9A46_0A2D10254132_.wvu.PrintTitles" localSheetId="12" hidden="1">'j. Program Income'!#REF!</definedName>
    <definedName name="Z_712CE29F_EFCA_4968_A7C5_599F87319D6A_.wvu.Cols" localSheetId="10" hidden="1">'h. Indirect'!$I:$J</definedName>
    <definedName name="Z_712CE29F_EFCA_4968_A7C5_599F87319D6A_.wvu.PrintArea" localSheetId="2" hidden="1">'a. Personnel'!$A$1:$J$113</definedName>
    <definedName name="Z_712CE29F_EFCA_4968_A7C5_599F87319D6A_.wvu.PrintArea" localSheetId="6" hidden="1">'e1. Contractual'!$E$1:$G$61</definedName>
    <definedName name="Z_712CE29F_EFCA_4968_A7C5_599F87319D6A_.wvu.PrintArea" localSheetId="7" hidden="1">'e2. Subawards'!$E$1:$G$514</definedName>
    <definedName name="Z_712CE29F_EFCA_4968_A7C5_599F87319D6A_.wvu.PrintArea" localSheetId="8" hidden="1">'f. Construction'!$B$1:$F$18</definedName>
    <definedName name="Z_712CE29F_EFCA_4968_A7C5_599F87319D6A_.wvu.PrintArea" localSheetId="9" hidden="1">'g. Other'!$E$1:$G$61</definedName>
    <definedName name="Z_712CE29F_EFCA_4968_A7C5_599F87319D6A_.wvu.PrintArea" localSheetId="10" hidden="1">'h. Indirect'!$A$1:$H$20</definedName>
    <definedName name="Z_712CE29F_EFCA_4968_A7C5_599F87319D6A_.wvu.PrintArea" localSheetId="11" hidden="1">'i. Cost Sharing-Matching'!$A$1:$E$16</definedName>
    <definedName name="Z_712CE29F_EFCA_4968_A7C5_599F87319D6A_.wvu.PrintArea" localSheetId="12" hidden="1">'j. Program Income'!$A$1:$C$6</definedName>
    <definedName name="Z_712CE29F_EFCA_4968_A7C5_599F87319D6A_.wvu.PrintTitles" localSheetId="2" hidden="1">'a. Personnel'!$6:$6</definedName>
    <definedName name="Z_712CE29F_EFCA_4968_A7C5_599F87319D6A_.wvu.PrintTitles" localSheetId="3" hidden="1">'b. Travel'!$5:$5</definedName>
    <definedName name="Z_712CE29F_EFCA_4968_A7C5_599F87319D6A_.wvu.PrintTitles" localSheetId="4" hidden="1">'c. Equipment'!$5:$5</definedName>
    <definedName name="Z_712CE29F_EFCA_4968_A7C5_599F87319D6A_.wvu.PrintTitles" localSheetId="5" hidden="1">'d. Supplies'!$5:$5</definedName>
    <definedName name="Z_712CE29F_EFCA_4968_A7C5_599F87319D6A_.wvu.PrintTitles" localSheetId="6" hidden="1">'e1. Contractual'!#REF!</definedName>
    <definedName name="Z_712CE29F_EFCA_4968_A7C5_599F87319D6A_.wvu.PrintTitles" localSheetId="7" hidden="1">'e2. Subawards'!$6:$6</definedName>
    <definedName name="Z_712CE29F_EFCA_4968_A7C5_599F87319D6A_.wvu.PrintTitles" localSheetId="8" hidden="1">'f. Construction'!$5:$5</definedName>
    <definedName name="Z_712CE29F_EFCA_4968_A7C5_599F87319D6A_.wvu.PrintTitles" localSheetId="9" hidden="1">'g. Other'!$5:$5</definedName>
    <definedName name="Z_712CE29F_EFCA_4968_A7C5_599F87319D6A_.wvu.PrintTitles" localSheetId="11" hidden="1">'i. Cost Sharing-Matching'!$5:$5</definedName>
    <definedName name="Z_712CE29F_EFCA_4968_A7C5_599F87319D6A_.wvu.PrintTitles" localSheetId="12" hidden="1">'j. Program Income'!#REF!</definedName>
    <definedName name="Z_BF352FCE_C1BE_4B84_9561_6030FEF6A15F_.wvu.Cols" localSheetId="10" hidden="1">'h. Indirect'!$I:$J</definedName>
    <definedName name="Z_BF352FCE_C1BE_4B84_9561_6030FEF6A15F_.wvu.PrintArea" localSheetId="2" hidden="1">'a. Personnel'!$A$1:$J$113</definedName>
    <definedName name="Z_BF352FCE_C1BE_4B84_9561_6030FEF6A15F_.wvu.PrintTitles" localSheetId="2" hidden="1">'a. Personnel'!$6:$6</definedName>
    <definedName name="Z_BF352FCE_C1BE_4B84_9561_6030FEF6A15F_.wvu.PrintTitles" localSheetId="3" hidden="1">'b. Travel'!$5:$5</definedName>
    <definedName name="Z_BF352FCE_C1BE_4B84_9561_6030FEF6A15F_.wvu.PrintTitles" localSheetId="4" hidden="1">'c. Equipment'!$5:$5</definedName>
    <definedName name="Z_BF352FCE_C1BE_4B84_9561_6030FEF6A15F_.wvu.PrintTitles" localSheetId="5" hidden="1">'d. Supplies'!$5:$5</definedName>
    <definedName name="Z_BF352FCE_C1BE_4B84_9561_6030FEF6A15F_.wvu.PrintTitles" localSheetId="6" hidden="1">'e1. Contractual'!#REF!</definedName>
    <definedName name="Z_BF352FCE_C1BE_4B84_9561_6030FEF6A15F_.wvu.PrintTitles" localSheetId="7" hidden="1">'e2. Subawards'!$6:$6</definedName>
    <definedName name="Z_BF352FCE_C1BE_4B84_9561_6030FEF6A15F_.wvu.PrintTitles" localSheetId="8" hidden="1">'f. Construction'!$5:$5</definedName>
    <definedName name="Z_BF352FCE_C1BE_4B84_9561_6030FEF6A15F_.wvu.PrintTitles" localSheetId="9" hidden="1">'g. Other'!$5:$5</definedName>
    <definedName name="Z_BF352FCE_C1BE_4B84_9561_6030FEF6A15F_.wvu.PrintTitles" localSheetId="11" hidden="1">'i. Cost Sharing-Matching'!$5:$5</definedName>
    <definedName name="Z_BF352FCE_C1BE_4B84_9561_6030FEF6A15F_.wvu.PrintTitles" localSheetId="12" hidden="1">'j. Program Income'!#REF!</definedName>
    <definedName name="Z_D5CEF8EB_A9A7_4458_BF65_8F18E34CBA87_.wvu.Cols" localSheetId="10" hidden="1">'h. Indirect'!$I:$J</definedName>
    <definedName name="Z_D5CEF8EB_A9A7_4458_BF65_8F18E34CBA87_.wvu.PrintArea" localSheetId="2" hidden="1">'a. Personnel'!$A$1:$J$113</definedName>
    <definedName name="Z_D5CEF8EB_A9A7_4458_BF65_8F18E34CBA87_.wvu.PrintArea" localSheetId="6" hidden="1">'e1. Contractual'!$E$1:$G$61</definedName>
    <definedName name="Z_D5CEF8EB_A9A7_4458_BF65_8F18E34CBA87_.wvu.PrintArea" localSheetId="7" hidden="1">'e2. Subawards'!$E$1:$G$514</definedName>
    <definedName name="Z_D5CEF8EB_A9A7_4458_BF65_8F18E34CBA87_.wvu.PrintArea" localSheetId="8" hidden="1">'f. Construction'!$B$1:$F$18</definedName>
    <definedName name="Z_D5CEF8EB_A9A7_4458_BF65_8F18E34CBA87_.wvu.PrintArea" localSheetId="9" hidden="1">'g. Other'!$E$1:$G$61</definedName>
    <definedName name="Z_D5CEF8EB_A9A7_4458_BF65_8F18E34CBA87_.wvu.PrintArea" localSheetId="10" hidden="1">'h. Indirect'!$A$1:$H$20</definedName>
    <definedName name="Z_D5CEF8EB_A9A7_4458_BF65_8F18E34CBA87_.wvu.PrintArea" localSheetId="11" hidden="1">'i. Cost Sharing-Matching'!$A$1:$E$16</definedName>
    <definedName name="Z_D5CEF8EB_A9A7_4458_BF65_8F18E34CBA87_.wvu.PrintArea" localSheetId="12" hidden="1">'j. Program Income'!$A$1:$C$6</definedName>
    <definedName name="Z_D5CEF8EB_A9A7_4458_BF65_8F18E34CBA87_.wvu.PrintTitles" localSheetId="2" hidden="1">'a. Personnel'!$6:$6</definedName>
    <definedName name="Z_D5CEF8EB_A9A7_4458_BF65_8F18E34CBA87_.wvu.PrintTitles" localSheetId="3" hidden="1">'b. Travel'!$5:$5</definedName>
    <definedName name="Z_D5CEF8EB_A9A7_4458_BF65_8F18E34CBA87_.wvu.PrintTitles" localSheetId="4" hidden="1">'c. Equipment'!$5:$5</definedName>
    <definedName name="Z_D5CEF8EB_A9A7_4458_BF65_8F18E34CBA87_.wvu.PrintTitles" localSheetId="5" hidden="1">'d. Supplies'!$5:$5</definedName>
    <definedName name="Z_D5CEF8EB_A9A7_4458_BF65_8F18E34CBA87_.wvu.PrintTitles" localSheetId="6" hidden="1">'e1. Contractual'!#REF!</definedName>
    <definedName name="Z_D5CEF8EB_A9A7_4458_BF65_8F18E34CBA87_.wvu.PrintTitles" localSheetId="7" hidden="1">'e2. Subawards'!$6:$6</definedName>
    <definedName name="Z_D5CEF8EB_A9A7_4458_BF65_8F18E34CBA87_.wvu.PrintTitles" localSheetId="8" hidden="1">'f. Construction'!$5:$5</definedName>
    <definedName name="Z_D5CEF8EB_A9A7_4458_BF65_8F18E34CBA87_.wvu.PrintTitles" localSheetId="9" hidden="1">'g. Other'!$5:$5</definedName>
    <definedName name="Z_D5CEF8EB_A9A7_4458_BF65_8F18E34CBA87_.wvu.PrintTitles" localSheetId="11" hidden="1">'i. Cost Sharing-Matching'!$5:$5</definedName>
    <definedName name="Z_D5CEF8EB_A9A7_4458_BF65_8F18E34CBA87_.wvu.PrintTitles" localSheetId="12" hidden="1">'j. Program Income'!#REF!</definedName>
    <definedName name="Z_D7FF18E2_A72D_4088_BD59_9D74A43C39A8_.wvu.Cols" localSheetId="10" hidden="1">'h. Indirect'!$I:$J</definedName>
    <definedName name="Z_D7FF18E2_A72D_4088_BD59_9D74A43C39A8_.wvu.PrintArea" localSheetId="2" hidden="1">'a. Personnel'!$A$1:$J$113</definedName>
    <definedName name="Z_D7FF18E2_A72D_4088_BD59_9D74A43C39A8_.wvu.PrintArea" localSheetId="6" hidden="1">'e1. Contractual'!$E$1:$G$61</definedName>
    <definedName name="Z_D7FF18E2_A72D_4088_BD59_9D74A43C39A8_.wvu.PrintArea" localSheetId="7" hidden="1">'e2. Subawards'!$E$1:$G$514</definedName>
    <definedName name="Z_D7FF18E2_A72D_4088_BD59_9D74A43C39A8_.wvu.PrintArea" localSheetId="8" hidden="1">'f. Construction'!$B$1:$F$18</definedName>
    <definedName name="Z_D7FF18E2_A72D_4088_BD59_9D74A43C39A8_.wvu.PrintArea" localSheetId="9" hidden="1">'g. Other'!$E$1:$G$61</definedName>
    <definedName name="Z_D7FF18E2_A72D_4088_BD59_9D74A43C39A8_.wvu.PrintArea" localSheetId="10" hidden="1">'h. Indirect'!$A$1:$H$20</definedName>
    <definedName name="Z_D7FF18E2_A72D_4088_BD59_9D74A43C39A8_.wvu.PrintArea" localSheetId="11" hidden="1">'i. Cost Sharing-Matching'!$A$1:$E$16</definedName>
    <definedName name="Z_D7FF18E2_A72D_4088_BD59_9D74A43C39A8_.wvu.PrintArea" localSheetId="12" hidden="1">'j. Program Income'!$A$1:$C$6</definedName>
    <definedName name="Z_D7FF18E2_A72D_4088_BD59_9D74A43C39A8_.wvu.PrintTitles" localSheetId="2" hidden="1">'a. Personnel'!$6:$6</definedName>
    <definedName name="Z_D7FF18E2_A72D_4088_BD59_9D74A43C39A8_.wvu.PrintTitles" localSheetId="3" hidden="1">'b. Travel'!$5:$5</definedName>
    <definedName name="Z_D7FF18E2_A72D_4088_BD59_9D74A43C39A8_.wvu.PrintTitles" localSheetId="4" hidden="1">'c. Equipment'!$5:$5</definedName>
    <definedName name="Z_D7FF18E2_A72D_4088_BD59_9D74A43C39A8_.wvu.PrintTitles" localSheetId="5" hidden="1">'d. Supplies'!$5:$5</definedName>
    <definedName name="Z_D7FF18E2_A72D_4088_BD59_9D74A43C39A8_.wvu.PrintTitles" localSheetId="6" hidden="1">'e1. Contractual'!#REF!</definedName>
    <definedName name="Z_D7FF18E2_A72D_4088_BD59_9D74A43C39A8_.wvu.PrintTitles" localSheetId="7" hidden="1">'e2. Subawards'!$6:$6</definedName>
    <definedName name="Z_D7FF18E2_A72D_4088_BD59_9D74A43C39A8_.wvu.PrintTitles" localSheetId="8" hidden="1">'f. Construction'!$5:$5</definedName>
    <definedName name="Z_D7FF18E2_A72D_4088_BD59_9D74A43C39A8_.wvu.PrintTitles" localSheetId="9" hidden="1">'g. Other'!$5:$5</definedName>
    <definedName name="Z_D7FF18E2_A72D_4088_BD59_9D74A43C39A8_.wvu.PrintTitles" localSheetId="11" hidden="1">'i. Cost Sharing-Matching'!$5:$5</definedName>
    <definedName name="Z_D7FF18E2_A72D_4088_BD59_9D74A43C39A8_.wvu.PrintTitles" localSheetId="12" hidden="1">'j. Program Income'!#REF!</definedName>
  </definedNames>
  <calcPr calcId="191028"/>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1" l="1"/>
  <c r="F27" i="11"/>
  <c r="F26" i="11"/>
  <c r="F25" i="11"/>
  <c r="F24" i="11"/>
  <c r="F23" i="11"/>
  <c r="H91" i="20"/>
  <c r="H92" i="20"/>
  <c r="H47" i="20"/>
  <c r="H59" i="20"/>
  <c r="H57" i="20"/>
  <c r="G111" i="20"/>
  <c r="H12" i="20"/>
  <c r="N7" i="7"/>
  <c r="L7" i="20"/>
  <c r="L8" i="20"/>
  <c r="M7" i="20"/>
  <c r="H7" i="6"/>
  <c r="L11" i="20"/>
  <c r="M11" i="20"/>
  <c r="F9" i="20"/>
  <c r="N8" i="7"/>
  <c r="N474" i="7"/>
  <c r="N482" i="7"/>
  <c r="N510" i="7"/>
  <c r="N509" i="7"/>
  <c r="N508" i="7"/>
  <c r="N507" i="7"/>
  <c r="N506" i="7"/>
  <c r="N505" i="7"/>
  <c r="N504" i="7"/>
  <c r="N503" i="7"/>
  <c r="N502" i="7"/>
  <c r="N501" i="7"/>
  <c r="N500" i="7"/>
  <c r="N499" i="7"/>
  <c r="N498" i="7"/>
  <c r="N497" i="7"/>
  <c r="N496" i="7"/>
  <c r="N495" i="7"/>
  <c r="N494" i="7"/>
  <c r="N493" i="7"/>
  <c r="N492" i="7"/>
  <c r="N491" i="7"/>
  <c r="N490" i="7"/>
  <c r="N489" i="7"/>
  <c r="N488" i="7"/>
  <c r="N487" i="7"/>
  <c r="N486" i="7"/>
  <c r="N485" i="7"/>
  <c r="N484" i="7"/>
  <c r="N483" i="7"/>
  <c r="N481" i="7"/>
  <c r="N480" i="7"/>
  <c r="N479" i="7"/>
  <c r="N478" i="7"/>
  <c r="N477" i="7"/>
  <c r="N476" i="7"/>
  <c r="N475" i="7"/>
  <c r="N473" i="7"/>
  <c r="N472" i="7"/>
  <c r="N471" i="7"/>
  <c r="N470" i="7"/>
  <c r="N469" i="7"/>
  <c r="N468" i="7"/>
  <c r="N467" i="7"/>
  <c r="N466" i="7"/>
  <c r="N465" i="7"/>
  <c r="N464" i="7"/>
  <c r="N463" i="7"/>
  <c r="N462" i="7"/>
  <c r="N461" i="7"/>
  <c r="N460" i="7"/>
  <c r="N459" i="7"/>
  <c r="N458" i="7"/>
  <c r="N457" i="7"/>
  <c r="N456" i="7"/>
  <c r="N455" i="7"/>
  <c r="N454" i="7"/>
  <c r="N453" i="7"/>
  <c r="N452" i="7"/>
  <c r="N451" i="7"/>
  <c r="N450" i="7"/>
  <c r="N449" i="7"/>
  <c r="N448" i="7"/>
  <c r="N447" i="7"/>
  <c r="N446" i="7"/>
  <c r="N445" i="7"/>
  <c r="N444" i="7"/>
  <c r="N443" i="7"/>
  <c r="N442" i="7"/>
  <c r="N441" i="7"/>
  <c r="N440" i="7"/>
  <c r="N439" i="7"/>
  <c r="N438" i="7"/>
  <c r="N437" i="7"/>
  <c r="N436" i="7"/>
  <c r="N435" i="7"/>
  <c r="N434" i="7"/>
  <c r="N433" i="7"/>
  <c r="N432" i="7"/>
  <c r="N431" i="7"/>
  <c r="N430" i="7"/>
  <c r="N429" i="7"/>
  <c r="N428" i="7"/>
  <c r="N427" i="7"/>
  <c r="N426" i="7"/>
  <c r="N425" i="7"/>
  <c r="N424" i="7"/>
  <c r="N423" i="7"/>
  <c r="N422" i="7"/>
  <c r="N421" i="7"/>
  <c r="N420" i="7"/>
  <c r="N419" i="7"/>
  <c r="N418" i="7"/>
  <c r="N417" i="7"/>
  <c r="N416" i="7"/>
  <c r="N415" i="7"/>
  <c r="N414" i="7"/>
  <c r="N413" i="7"/>
  <c r="N412" i="7"/>
  <c r="N411" i="7"/>
  <c r="N410" i="7"/>
  <c r="N409" i="7"/>
  <c r="N408" i="7"/>
  <c r="N407" i="7"/>
  <c r="N406" i="7"/>
  <c r="N405" i="7"/>
  <c r="N404" i="7"/>
  <c r="N403" i="7"/>
  <c r="N402" i="7"/>
  <c r="N401" i="7"/>
  <c r="N400" i="7"/>
  <c r="N399" i="7"/>
  <c r="N398" i="7"/>
  <c r="N397" i="7"/>
  <c r="N396" i="7"/>
  <c r="N395" i="7"/>
  <c r="N394" i="7"/>
  <c r="N393" i="7"/>
  <c r="N392" i="7"/>
  <c r="N391" i="7"/>
  <c r="N390" i="7"/>
  <c r="N389" i="7"/>
  <c r="N388" i="7"/>
  <c r="N387" i="7"/>
  <c r="N386" i="7"/>
  <c r="N385" i="7"/>
  <c r="N384" i="7"/>
  <c r="N383" i="7"/>
  <c r="N382" i="7"/>
  <c r="N381" i="7"/>
  <c r="N380" i="7"/>
  <c r="N379" i="7"/>
  <c r="N378" i="7"/>
  <c r="N377" i="7"/>
  <c r="N376" i="7"/>
  <c r="N375" i="7"/>
  <c r="N374" i="7"/>
  <c r="N373" i="7"/>
  <c r="N372" i="7"/>
  <c r="N371" i="7"/>
  <c r="N370" i="7"/>
  <c r="N369" i="7"/>
  <c r="N368" i="7"/>
  <c r="N367" i="7"/>
  <c r="N366" i="7"/>
  <c r="N365" i="7"/>
  <c r="N364" i="7"/>
  <c r="N363" i="7"/>
  <c r="N362" i="7"/>
  <c r="N361" i="7"/>
  <c r="N360" i="7"/>
  <c r="N359" i="7"/>
  <c r="N358" i="7"/>
  <c r="N357" i="7"/>
  <c r="N356" i="7"/>
  <c r="N355" i="7"/>
  <c r="N354" i="7"/>
  <c r="N353" i="7"/>
  <c r="N352" i="7"/>
  <c r="N351" i="7"/>
  <c r="N350" i="7"/>
  <c r="N349" i="7"/>
  <c r="N348" i="7"/>
  <c r="N347" i="7"/>
  <c r="N346" i="7"/>
  <c r="N345" i="7"/>
  <c r="N344" i="7"/>
  <c r="N343" i="7"/>
  <c r="N342" i="7"/>
  <c r="N341" i="7"/>
  <c r="N340" i="7"/>
  <c r="N339" i="7"/>
  <c r="N338" i="7"/>
  <c r="N337" i="7"/>
  <c r="N336" i="7"/>
  <c r="N335" i="7"/>
  <c r="N334" i="7"/>
  <c r="N333" i="7"/>
  <c r="N332" i="7"/>
  <c r="N331" i="7"/>
  <c r="N330" i="7"/>
  <c r="N329" i="7"/>
  <c r="N328" i="7"/>
  <c r="N327" i="7"/>
  <c r="N326" i="7"/>
  <c r="N325" i="7"/>
  <c r="N324" i="7"/>
  <c r="N323" i="7"/>
  <c r="N322" i="7"/>
  <c r="N321" i="7"/>
  <c r="N320" i="7"/>
  <c r="N319" i="7"/>
  <c r="N318" i="7"/>
  <c r="N317" i="7"/>
  <c r="N316" i="7"/>
  <c r="N315" i="7"/>
  <c r="N314" i="7"/>
  <c r="N313" i="7"/>
  <c r="N312" i="7"/>
  <c r="N311" i="7"/>
  <c r="N310" i="7"/>
  <c r="N309" i="7"/>
  <c r="N308" i="7"/>
  <c r="N307" i="7"/>
  <c r="N306" i="7"/>
  <c r="N305" i="7"/>
  <c r="N304" i="7"/>
  <c r="N303" i="7"/>
  <c r="N302" i="7"/>
  <c r="N301" i="7"/>
  <c r="N300" i="7"/>
  <c r="N299" i="7"/>
  <c r="N298" i="7"/>
  <c r="N297" i="7"/>
  <c r="N296" i="7"/>
  <c r="N295" i="7"/>
  <c r="N294" i="7"/>
  <c r="N293" i="7"/>
  <c r="N292" i="7"/>
  <c r="N291" i="7"/>
  <c r="N290" i="7"/>
  <c r="N289" i="7"/>
  <c r="N288" i="7"/>
  <c r="N287" i="7"/>
  <c r="N286" i="7"/>
  <c r="N285" i="7"/>
  <c r="N284" i="7"/>
  <c r="N283" i="7"/>
  <c r="N282" i="7"/>
  <c r="N281" i="7"/>
  <c r="N280" i="7"/>
  <c r="N279" i="7"/>
  <c r="N278" i="7"/>
  <c r="N277" i="7"/>
  <c r="N276" i="7"/>
  <c r="N275" i="7"/>
  <c r="N274" i="7"/>
  <c r="N273" i="7"/>
  <c r="N272" i="7"/>
  <c r="N271" i="7"/>
  <c r="N270" i="7"/>
  <c r="N269" i="7"/>
  <c r="N268" i="7"/>
  <c r="N267" i="7"/>
  <c r="N266" i="7"/>
  <c r="N265" i="7"/>
  <c r="N264" i="7"/>
  <c r="N263" i="7"/>
  <c r="N262" i="7"/>
  <c r="N261" i="7"/>
  <c r="N260" i="7"/>
  <c r="N259" i="7"/>
  <c r="N258" i="7"/>
  <c r="N257" i="7"/>
  <c r="N256" i="7"/>
  <c r="N255" i="7"/>
  <c r="N254" i="7"/>
  <c r="N253" i="7"/>
  <c r="N252" i="7"/>
  <c r="N251" i="7"/>
  <c r="N250" i="7"/>
  <c r="N249" i="7"/>
  <c r="N248" i="7"/>
  <c r="N247" i="7"/>
  <c r="N246" i="7"/>
  <c r="N245" i="7"/>
  <c r="N244" i="7"/>
  <c r="N243" i="7"/>
  <c r="N242" i="7"/>
  <c r="N241" i="7"/>
  <c r="N240" i="7"/>
  <c r="N239" i="7"/>
  <c r="N238" i="7"/>
  <c r="N237" i="7"/>
  <c r="N236" i="7"/>
  <c r="N235" i="7"/>
  <c r="N234" i="7"/>
  <c r="N233" i="7"/>
  <c r="N232" i="7"/>
  <c r="N231" i="7"/>
  <c r="N230" i="7"/>
  <c r="N229" i="7"/>
  <c r="N228" i="7"/>
  <c r="N227" i="7"/>
  <c r="N226" i="7"/>
  <c r="N225" i="7"/>
  <c r="N224" i="7"/>
  <c r="N223" i="7"/>
  <c r="N222" i="7"/>
  <c r="N221" i="7"/>
  <c r="N220" i="7"/>
  <c r="N219" i="7"/>
  <c r="N218" i="7"/>
  <c r="N217" i="7"/>
  <c r="N216" i="7"/>
  <c r="N215" i="7"/>
  <c r="N214" i="7"/>
  <c r="N213" i="7"/>
  <c r="N212" i="7"/>
  <c r="N211" i="7"/>
  <c r="N210" i="7"/>
  <c r="N209" i="7"/>
  <c r="N208" i="7"/>
  <c r="N207" i="7"/>
  <c r="N206" i="7"/>
  <c r="N205" i="7"/>
  <c r="N204" i="7"/>
  <c r="N203" i="7"/>
  <c r="N202" i="7"/>
  <c r="N201" i="7"/>
  <c r="N200" i="7"/>
  <c r="N199" i="7"/>
  <c r="N198" i="7"/>
  <c r="N197" i="7"/>
  <c r="N196" i="7"/>
  <c r="N195" i="7"/>
  <c r="N194" i="7"/>
  <c r="N193" i="7"/>
  <c r="N192" i="7"/>
  <c r="N191" i="7"/>
  <c r="N190" i="7"/>
  <c r="N189" i="7"/>
  <c r="N188" i="7"/>
  <c r="N187" i="7"/>
  <c r="N186" i="7"/>
  <c r="N185" i="7"/>
  <c r="N184" i="7"/>
  <c r="N183" i="7"/>
  <c r="N182" i="7"/>
  <c r="N181" i="7"/>
  <c r="N180" i="7"/>
  <c r="N179" i="7"/>
  <c r="N178" i="7"/>
  <c r="N177" i="7"/>
  <c r="N176" i="7"/>
  <c r="N175" i="7"/>
  <c r="N174" i="7"/>
  <c r="N173" i="7"/>
  <c r="N172" i="7"/>
  <c r="N171" i="7"/>
  <c r="N170" i="7"/>
  <c r="N169" i="7"/>
  <c r="N168" i="7"/>
  <c r="N167" i="7"/>
  <c r="N166" i="7"/>
  <c r="N165" i="7"/>
  <c r="N164" i="7"/>
  <c r="N163" i="7"/>
  <c r="N162" i="7"/>
  <c r="N161" i="7"/>
  <c r="N160" i="7"/>
  <c r="N159" i="7"/>
  <c r="N158" i="7"/>
  <c r="N157" i="7"/>
  <c r="N156" i="7"/>
  <c r="N155" i="7"/>
  <c r="N154" i="7"/>
  <c r="N153" i="7"/>
  <c r="N152" i="7"/>
  <c r="N151" i="7"/>
  <c r="N150" i="7"/>
  <c r="N149" i="7"/>
  <c r="N148" i="7"/>
  <c r="N147" i="7"/>
  <c r="N146" i="7"/>
  <c r="N145" i="7"/>
  <c r="N144" i="7"/>
  <c r="N143" i="7"/>
  <c r="N142" i="7"/>
  <c r="N141" i="7"/>
  <c r="N140" i="7"/>
  <c r="N139" i="7"/>
  <c r="N138" i="7"/>
  <c r="N137" i="7"/>
  <c r="N136" i="7"/>
  <c r="N135" i="7"/>
  <c r="N134" i="7"/>
  <c r="N133" i="7"/>
  <c r="N132" i="7"/>
  <c r="N131" i="7"/>
  <c r="N130" i="7"/>
  <c r="N129" i="7"/>
  <c r="N128" i="7"/>
  <c r="N127" i="7"/>
  <c r="N126" i="7"/>
  <c r="N125" i="7"/>
  <c r="N124" i="7"/>
  <c r="N123" i="7"/>
  <c r="N122" i="7"/>
  <c r="N121" i="7"/>
  <c r="N120" i="7"/>
  <c r="N119" i="7"/>
  <c r="N118" i="7"/>
  <c r="N117" i="7"/>
  <c r="N116" i="7"/>
  <c r="N115" i="7"/>
  <c r="N114" i="7"/>
  <c r="N113" i="7"/>
  <c r="N112" i="7"/>
  <c r="N111" i="7"/>
  <c r="N110" i="7"/>
  <c r="N109" i="7"/>
  <c r="N108" i="7"/>
  <c r="N107" i="7"/>
  <c r="N106" i="7"/>
  <c r="N105" i="7"/>
  <c r="N104" i="7"/>
  <c r="N103" i="7"/>
  <c r="N102" i="7"/>
  <c r="N101" i="7"/>
  <c r="N100" i="7"/>
  <c r="N99" i="7"/>
  <c r="N98" i="7"/>
  <c r="N97" i="7"/>
  <c r="N96" i="7"/>
  <c r="N95" i="7"/>
  <c r="N94" i="7"/>
  <c r="N93" i="7"/>
  <c r="N92" i="7"/>
  <c r="N91" i="7"/>
  <c r="N90" i="7"/>
  <c r="N89" i="7"/>
  <c r="N88" i="7"/>
  <c r="N87" i="7"/>
  <c r="N86" i="7"/>
  <c r="N85" i="7"/>
  <c r="N84" i="7"/>
  <c r="N83" i="7"/>
  <c r="N82" i="7"/>
  <c r="N81" i="7"/>
  <c r="N80" i="7"/>
  <c r="N79" i="7"/>
  <c r="N78" i="7"/>
  <c r="N77" i="7"/>
  <c r="N76" i="7"/>
  <c r="N75" i="7"/>
  <c r="N74" i="7"/>
  <c r="N73" i="7"/>
  <c r="N72" i="7"/>
  <c r="N71" i="7"/>
  <c r="N70" i="7"/>
  <c r="N69" i="7"/>
  <c r="N68" i="7"/>
  <c r="N67" i="7"/>
  <c r="N66" i="7"/>
  <c r="N65" i="7"/>
  <c r="N64" i="7"/>
  <c r="N63" i="7"/>
  <c r="N62" i="7"/>
  <c r="N61" i="7"/>
  <c r="N60" i="7"/>
  <c r="N59" i="7"/>
  <c r="N58" i="7"/>
  <c r="N57" i="7"/>
  <c r="N56" i="7"/>
  <c r="N55" i="7"/>
  <c r="N54" i="7"/>
  <c r="N53" i="7"/>
  <c r="N52" i="7"/>
  <c r="N51" i="7"/>
  <c r="N50" i="7"/>
  <c r="N49" i="7"/>
  <c r="N48" i="7"/>
  <c r="N47" i="7"/>
  <c r="N46" i="7"/>
  <c r="N45" i="7"/>
  <c r="N44" i="7"/>
  <c r="N43" i="7"/>
  <c r="N42" i="7"/>
  <c r="N41" i="7"/>
  <c r="N40" i="7"/>
  <c r="N39" i="7"/>
  <c r="N38" i="7"/>
  <c r="N37" i="7"/>
  <c r="N36" i="7"/>
  <c r="N35" i="7"/>
  <c r="N34" i="7"/>
  <c r="N33" i="7"/>
  <c r="N32" i="7"/>
  <c r="N31" i="7"/>
  <c r="N30" i="7"/>
  <c r="N29" i="7"/>
  <c r="N28" i="7"/>
  <c r="N27" i="7"/>
  <c r="N26" i="7"/>
  <c r="N25" i="7"/>
  <c r="N24" i="7"/>
  <c r="N23" i="7"/>
  <c r="N22" i="7"/>
  <c r="N21" i="7"/>
  <c r="N20" i="7"/>
  <c r="N19" i="7"/>
  <c r="N18" i="7"/>
  <c r="N17" i="7"/>
  <c r="N16" i="7"/>
  <c r="N15" i="7"/>
  <c r="N14" i="7"/>
  <c r="N13" i="7"/>
  <c r="N12" i="7"/>
  <c r="F8" i="8"/>
  <c r="I9" i="9"/>
  <c r="D13" i="10"/>
  <c r="D7" i="5"/>
  <c r="I20" i="9"/>
  <c r="I19" i="9"/>
  <c r="I18" i="9"/>
  <c r="I17" i="9"/>
  <c r="I16" i="9"/>
  <c r="I15" i="9"/>
  <c r="I14" i="9"/>
  <c r="I13" i="9"/>
  <c r="I12" i="9"/>
  <c r="I11"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D12" i="10"/>
  <c r="D14" i="10"/>
  <c r="D15" i="10"/>
  <c r="D16" i="10"/>
  <c r="H28" i="5"/>
  <c r="H26" i="5"/>
  <c r="H25" i="5"/>
  <c r="H16" i="5"/>
  <c r="H13" i="5"/>
  <c r="D31" i="5"/>
  <c r="H31" i="5" s="1"/>
  <c r="D30" i="5"/>
  <c r="H30" i="5" s="1"/>
  <c r="D29" i="5"/>
  <c r="H29" i="5" s="1"/>
  <c r="D28" i="5"/>
  <c r="D27" i="5"/>
  <c r="H27" i="5" s="1"/>
  <c r="D26" i="5"/>
  <c r="D25" i="5"/>
  <c r="D24" i="5"/>
  <c r="H24" i="5" s="1"/>
  <c r="D23" i="5"/>
  <c r="H23" i="5" s="1"/>
  <c r="D22" i="5"/>
  <c r="H22" i="5" s="1"/>
  <c r="D21" i="5"/>
  <c r="H21" i="5" s="1"/>
  <c r="D20" i="5"/>
  <c r="H20" i="5" s="1"/>
  <c r="D19" i="5"/>
  <c r="H19" i="5" s="1"/>
  <c r="D18" i="5"/>
  <c r="H18" i="5" s="1"/>
  <c r="D17" i="5"/>
  <c r="H17" i="5" s="1"/>
  <c r="D16" i="5"/>
  <c r="D15" i="5"/>
  <c r="H15" i="5" s="1"/>
  <c r="D14" i="5"/>
  <c r="H14" i="5" s="1"/>
  <c r="D13" i="5"/>
  <c r="D12" i="5"/>
  <c r="H12" i="5" s="1"/>
  <c r="D11" i="5"/>
  <c r="H11" i="5" s="1"/>
  <c r="D10" i="5"/>
  <c r="H10" i="5" s="1"/>
  <c r="D9" i="5"/>
  <c r="H9" i="5" s="1"/>
  <c r="D8" i="5"/>
  <c r="H8" i="5" s="1"/>
  <c r="I57" i="26"/>
  <c r="I56" i="26"/>
  <c r="I55" i="26"/>
  <c r="I54" i="26"/>
  <c r="I53" i="26"/>
  <c r="I52" i="26"/>
  <c r="I51" i="26"/>
  <c r="I50" i="26"/>
  <c r="I49" i="26"/>
  <c r="I48" i="26"/>
  <c r="I47" i="26"/>
  <c r="I46" i="26"/>
  <c r="I45" i="26"/>
  <c r="I44" i="26"/>
  <c r="I43" i="26"/>
  <c r="I42" i="26"/>
  <c r="I41" i="26"/>
  <c r="I40" i="26"/>
  <c r="I39" i="26"/>
  <c r="I38" i="26"/>
  <c r="I37" i="26"/>
  <c r="I36" i="26"/>
  <c r="I35" i="26"/>
  <c r="I34" i="26"/>
  <c r="I33" i="26"/>
  <c r="I32" i="26"/>
  <c r="I31" i="26"/>
  <c r="I30" i="26"/>
  <c r="I29" i="26"/>
  <c r="I28" i="26"/>
  <c r="I27" i="26"/>
  <c r="I26" i="26"/>
  <c r="I25" i="26"/>
  <c r="I24" i="26"/>
  <c r="I23" i="26"/>
  <c r="I22" i="26"/>
  <c r="I21" i="26"/>
  <c r="I20" i="26"/>
  <c r="I19" i="26"/>
  <c r="I18" i="26"/>
  <c r="I17" i="26"/>
  <c r="I16" i="26"/>
  <c r="I15" i="26"/>
  <c r="I14" i="26"/>
  <c r="I13" i="26"/>
  <c r="I12" i="26"/>
  <c r="I11" i="26"/>
  <c r="I10" i="26"/>
  <c r="I9" i="26"/>
  <c r="D32" i="6"/>
  <c r="H32" i="6" s="1"/>
  <c r="D31" i="6"/>
  <c r="H31" i="6" s="1"/>
  <c r="D30" i="6"/>
  <c r="H30" i="6" s="1"/>
  <c r="D29" i="6"/>
  <c r="H29" i="6" s="1"/>
  <c r="D28" i="6"/>
  <c r="H28" i="6" s="1"/>
  <c r="D27" i="6"/>
  <c r="H27" i="6" s="1"/>
  <c r="D26" i="6"/>
  <c r="H26" i="6" s="1"/>
  <c r="D25" i="6"/>
  <c r="H25" i="6" s="1"/>
  <c r="D24" i="6"/>
  <c r="H24" i="6" s="1"/>
  <c r="D23" i="6"/>
  <c r="H23" i="6" s="1"/>
  <c r="D22" i="6"/>
  <c r="H22" i="6" s="1"/>
  <c r="D21" i="6"/>
  <c r="H21" i="6" s="1"/>
  <c r="D20" i="6"/>
  <c r="H20" i="6" s="1"/>
  <c r="D19" i="6"/>
  <c r="H19" i="6" s="1"/>
  <c r="D18" i="6"/>
  <c r="H18" i="6" s="1"/>
  <c r="D17" i="6"/>
  <c r="H17" i="6" s="1"/>
  <c r="D16" i="6"/>
  <c r="H16" i="6" s="1"/>
  <c r="D15" i="6"/>
  <c r="H15" i="6" s="1"/>
  <c r="D14" i="6"/>
  <c r="H14" i="6" s="1"/>
  <c r="D13" i="6"/>
  <c r="H13" i="6" s="1"/>
  <c r="D12" i="6"/>
  <c r="H12" i="6" s="1"/>
  <c r="D11" i="6"/>
  <c r="H11" i="6" s="1"/>
  <c r="D10" i="6"/>
  <c r="H10" i="6" s="1"/>
  <c r="D9" i="6"/>
  <c r="H9" i="6" s="1"/>
  <c r="K9" i="4"/>
  <c r="N9" i="4" s="1"/>
  <c r="K10" i="4"/>
  <c r="N10" i="4" s="1"/>
  <c r="K11" i="4"/>
  <c r="N11" i="4" s="1"/>
  <c r="K12" i="4"/>
  <c r="N12" i="4" s="1"/>
  <c r="K13" i="4"/>
  <c r="N13" i="4" s="1"/>
  <c r="K14" i="4"/>
  <c r="N14" i="4" s="1"/>
  <c r="K15" i="4"/>
  <c r="N15" i="4" s="1"/>
  <c r="K16" i="4"/>
  <c r="N16" i="4" s="1"/>
  <c r="K17" i="4"/>
  <c r="N17" i="4" s="1"/>
  <c r="K18" i="4"/>
  <c r="N18" i="4" s="1"/>
  <c r="K19" i="4"/>
  <c r="N19" i="4" s="1"/>
  <c r="K20" i="4"/>
  <c r="N20" i="4" s="1"/>
  <c r="K21" i="4"/>
  <c r="N21" i="4" s="1"/>
  <c r="K22" i="4"/>
  <c r="N22" i="4" s="1"/>
  <c r="K23" i="4"/>
  <c r="N23" i="4" s="1"/>
  <c r="K24" i="4"/>
  <c r="N24" i="4" s="1"/>
  <c r="K25" i="4"/>
  <c r="N25" i="4" s="1"/>
  <c r="K26" i="4"/>
  <c r="N26" i="4" s="1"/>
  <c r="K27" i="4"/>
  <c r="N27" i="4" s="1"/>
  <c r="K28" i="4"/>
  <c r="N28" i="4" s="1"/>
  <c r="K29" i="4"/>
  <c r="N29" i="4" s="1"/>
  <c r="K30" i="4"/>
  <c r="N30" i="4" s="1"/>
  <c r="K31" i="4"/>
  <c r="N31" i="4" s="1"/>
  <c r="K32" i="4"/>
  <c r="N32" i="4" s="1"/>
  <c r="K33" i="4"/>
  <c r="N33" i="4" s="1"/>
  <c r="K34" i="4"/>
  <c r="N34" i="4" s="1"/>
  <c r="K35" i="4"/>
  <c r="N35" i="4" s="1"/>
  <c r="K36" i="4"/>
  <c r="N36" i="4" s="1"/>
  <c r="K37" i="4"/>
  <c r="N37" i="4" s="1"/>
  <c r="K38" i="4"/>
  <c r="N38" i="4" s="1"/>
  <c r="K39" i="4"/>
  <c r="N39" i="4" s="1"/>
  <c r="K40" i="4"/>
  <c r="N40" i="4" s="1"/>
  <c r="K41" i="4"/>
  <c r="N41" i="4" s="1"/>
  <c r="K42" i="4"/>
  <c r="N42" i="4" s="1"/>
  <c r="K43" i="4"/>
  <c r="N43" i="4" s="1"/>
  <c r="K44" i="4"/>
  <c r="N44" i="4" s="1"/>
  <c r="K45" i="4"/>
  <c r="N45" i="4" s="1"/>
  <c r="K46" i="4"/>
  <c r="N46" i="4" s="1"/>
  <c r="K47" i="4"/>
  <c r="N47" i="4" s="1"/>
  <c r="K48" i="4"/>
  <c r="N48" i="4" s="1"/>
  <c r="K49" i="4"/>
  <c r="N49" i="4" s="1"/>
  <c r="K50" i="4"/>
  <c r="N50" i="4" s="1"/>
  <c r="K51" i="4"/>
  <c r="N51" i="4" s="1"/>
  <c r="K52" i="4"/>
  <c r="N52" i="4" s="1"/>
  <c r="K53" i="4"/>
  <c r="N53" i="4" s="1"/>
  <c r="K54" i="4"/>
  <c r="N54" i="4" s="1"/>
  <c r="K55" i="4"/>
  <c r="N55" i="4" s="1"/>
  <c r="K56" i="4"/>
  <c r="N56" i="4" s="1"/>
  <c r="K57" i="4"/>
  <c r="N57" i="4" s="1"/>
  <c r="K58" i="4"/>
  <c r="N58" i="4" s="1"/>
  <c r="K59" i="4"/>
  <c r="N59" i="4" s="1"/>
  <c r="K60" i="4"/>
  <c r="N60" i="4" s="1"/>
  <c r="K61" i="4"/>
  <c r="N61" i="4" s="1"/>
  <c r="K62" i="4"/>
  <c r="N62" i="4" s="1"/>
  <c r="K63" i="4"/>
  <c r="N63" i="4" s="1"/>
  <c r="K64" i="4"/>
  <c r="N64" i="4" s="1"/>
  <c r="K65" i="4"/>
  <c r="N65" i="4" s="1"/>
  <c r="K66" i="4"/>
  <c r="N66" i="4" s="1"/>
  <c r="K67" i="4"/>
  <c r="N67" i="4" s="1"/>
  <c r="K68" i="4"/>
  <c r="N68" i="4" s="1"/>
  <c r="K69" i="4"/>
  <c r="N69" i="4" s="1"/>
  <c r="K70" i="4"/>
  <c r="N70" i="4" s="1"/>
  <c r="K71" i="4"/>
  <c r="N71" i="4" s="1"/>
  <c r="K72" i="4"/>
  <c r="N72" i="4" s="1"/>
  <c r="K73" i="4"/>
  <c r="N73" i="4" s="1"/>
  <c r="K74" i="4"/>
  <c r="N74" i="4" s="1"/>
  <c r="K75" i="4"/>
  <c r="N75" i="4" s="1"/>
  <c r="K76" i="4"/>
  <c r="N76" i="4" s="1"/>
  <c r="K77" i="4"/>
  <c r="N77" i="4" s="1"/>
  <c r="K78" i="4"/>
  <c r="N78" i="4" s="1"/>
  <c r="K79" i="4"/>
  <c r="N79" i="4" s="1"/>
  <c r="K80" i="4"/>
  <c r="N80" i="4" s="1"/>
  <c r="K81" i="4"/>
  <c r="N81" i="4" s="1"/>
  <c r="K82" i="4"/>
  <c r="N82" i="4" s="1"/>
  <c r="K83" i="4"/>
  <c r="N83" i="4" s="1"/>
  <c r="K84" i="4"/>
  <c r="N84" i="4" s="1"/>
  <c r="K85" i="4"/>
  <c r="N85" i="4" s="1"/>
  <c r="K86" i="4"/>
  <c r="N86" i="4" s="1"/>
  <c r="K87" i="4"/>
  <c r="N87" i="4" s="1"/>
  <c r="K88" i="4"/>
  <c r="N88" i="4" s="1"/>
  <c r="K89" i="4"/>
  <c r="N89" i="4" s="1"/>
  <c r="K90" i="4"/>
  <c r="N90" i="4" s="1"/>
  <c r="K91" i="4"/>
  <c r="N91" i="4" s="1"/>
  <c r="K92" i="4"/>
  <c r="N92" i="4" s="1"/>
  <c r="K93" i="4"/>
  <c r="N93" i="4" s="1"/>
  <c r="K94" i="4"/>
  <c r="N94" i="4" s="1"/>
  <c r="K95" i="4"/>
  <c r="N95" i="4" s="1"/>
  <c r="K96" i="4"/>
  <c r="N96" i="4" s="1"/>
  <c r="K97" i="4"/>
  <c r="N97" i="4" s="1"/>
  <c r="K98" i="4"/>
  <c r="N98" i="4" s="1"/>
  <c r="K99" i="4"/>
  <c r="N99" i="4" s="1"/>
  <c r="K100" i="4"/>
  <c r="N100" i="4" s="1"/>
  <c r="K101" i="4"/>
  <c r="N101" i="4" s="1"/>
  <c r="K102" i="4"/>
  <c r="N102" i="4" s="1"/>
  <c r="K103" i="4"/>
  <c r="N103" i="4" s="1"/>
  <c r="K104" i="4"/>
  <c r="N104" i="4" s="1"/>
  <c r="K105" i="4"/>
  <c r="N105" i="4" s="1"/>
  <c r="K106" i="4"/>
  <c r="N106" i="4" s="1"/>
  <c r="K107" i="4"/>
  <c r="N107" i="4" s="1"/>
  <c r="K108" i="4"/>
  <c r="N108" i="4" s="1"/>
  <c r="K109" i="4"/>
  <c r="N109" i="4" s="1"/>
  <c r="K110" i="4"/>
  <c r="N110" i="4" s="1"/>
  <c r="K111" i="4"/>
  <c r="N111" i="4" s="1"/>
  <c r="K112" i="4"/>
  <c r="N112" i="4" s="1"/>
  <c r="K113" i="4"/>
  <c r="N113" i="4" s="1"/>
  <c r="K114" i="4"/>
  <c r="N114" i="4" s="1"/>
  <c r="K115" i="4"/>
  <c r="N115" i="4" s="1"/>
  <c r="K116" i="4"/>
  <c r="N116" i="4" s="1"/>
  <c r="K117" i="4"/>
  <c r="N117" i="4" s="1"/>
  <c r="K118" i="4"/>
  <c r="N118" i="4" s="1"/>
  <c r="K119" i="4"/>
  <c r="N119" i="4" s="1"/>
  <c r="K120" i="4"/>
  <c r="N120" i="4" s="1"/>
  <c r="K121" i="4"/>
  <c r="N121" i="4" s="1"/>
  <c r="K122" i="4"/>
  <c r="N122" i="4" s="1"/>
  <c r="K123" i="4"/>
  <c r="N123" i="4" s="1"/>
  <c r="K124" i="4"/>
  <c r="N124" i="4" s="1"/>
  <c r="K125" i="4"/>
  <c r="N125" i="4" s="1"/>
  <c r="K126" i="4"/>
  <c r="N126" i="4" s="1"/>
  <c r="K127" i="4"/>
  <c r="N127" i="4" s="1"/>
  <c r="K128" i="4"/>
  <c r="N128" i="4" s="1"/>
  <c r="K129" i="4"/>
  <c r="N129" i="4" s="1"/>
  <c r="K130" i="4"/>
  <c r="N130" i="4" s="1"/>
  <c r="K131" i="4"/>
  <c r="N131" i="4" s="1"/>
  <c r="K132" i="4"/>
  <c r="N132" i="4" s="1"/>
  <c r="K133" i="4"/>
  <c r="N133" i="4" s="1"/>
  <c r="K134" i="4"/>
  <c r="N134" i="4" s="1"/>
  <c r="K135" i="4"/>
  <c r="N135" i="4" s="1"/>
  <c r="K136" i="4"/>
  <c r="N136" i="4" s="1"/>
  <c r="K137" i="4"/>
  <c r="N137" i="4" s="1"/>
  <c r="K138" i="4"/>
  <c r="N138" i="4" s="1"/>
  <c r="K139" i="4"/>
  <c r="N139" i="4" s="1"/>
  <c r="K140" i="4"/>
  <c r="N140" i="4" s="1"/>
  <c r="K141" i="4"/>
  <c r="N141" i="4" s="1"/>
  <c r="K142" i="4"/>
  <c r="N142" i="4" s="1"/>
  <c r="K143" i="4"/>
  <c r="N143" i="4" s="1"/>
  <c r="K144" i="4"/>
  <c r="N144" i="4" s="1"/>
  <c r="K145" i="4"/>
  <c r="N145" i="4" s="1"/>
  <c r="K146" i="4"/>
  <c r="N146" i="4" s="1"/>
  <c r="K147" i="4"/>
  <c r="N147" i="4" s="1"/>
  <c r="K148" i="4"/>
  <c r="N148" i="4" s="1"/>
  <c r="K149" i="4"/>
  <c r="N149" i="4" s="1"/>
  <c r="K150" i="4"/>
  <c r="N150" i="4" s="1"/>
  <c r="K151" i="4"/>
  <c r="N151" i="4" s="1"/>
  <c r="K152" i="4"/>
  <c r="N152" i="4" s="1"/>
  <c r="K153" i="4"/>
  <c r="N153" i="4" s="1"/>
  <c r="K154" i="4"/>
  <c r="N154" i="4" s="1"/>
  <c r="K155" i="4"/>
  <c r="N155" i="4" s="1"/>
  <c r="K156" i="4"/>
  <c r="N156" i="4" s="1"/>
  <c r="K157" i="4"/>
  <c r="N157" i="4" s="1"/>
  <c r="K158" i="4"/>
  <c r="N158" i="4" s="1"/>
  <c r="K159" i="4"/>
  <c r="N159" i="4" s="1"/>
  <c r="K160" i="4"/>
  <c r="N160" i="4" s="1"/>
  <c r="K161" i="4"/>
  <c r="N161" i="4" s="1"/>
  <c r="K162" i="4"/>
  <c r="N162" i="4" s="1"/>
  <c r="K163" i="4"/>
  <c r="N163" i="4" s="1"/>
  <c r="K164" i="4"/>
  <c r="N164" i="4" s="1"/>
  <c r="K165" i="4"/>
  <c r="N165" i="4" s="1"/>
  <c r="K166" i="4"/>
  <c r="N166" i="4" s="1"/>
  <c r="K167" i="4"/>
  <c r="N167" i="4" s="1"/>
  <c r="K168" i="4"/>
  <c r="N168" i="4" s="1"/>
  <c r="K169" i="4"/>
  <c r="N169" i="4" s="1"/>
  <c r="K170" i="4"/>
  <c r="N170" i="4" s="1"/>
  <c r="K171" i="4"/>
  <c r="N171" i="4" s="1"/>
  <c r="K172" i="4"/>
  <c r="N172" i="4" s="1"/>
  <c r="K173" i="4"/>
  <c r="N173" i="4" s="1"/>
  <c r="K174" i="4"/>
  <c r="N174" i="4" s="1"/>
  <c r="K175" i="4"/>
  <c r="N175" i="4" s="1"/>
  <c r="K176" i="4"/>
  <c r="N176" i="4" s="1"/>
  <c r="K177" i="4"/>
  <c r="N177" i="4" s="1"/>
  <c r="K178" i="4"/>
  <c r="N178" i="4" s="1"/>
  <c r="K179" i="4"/>
  <c r="N179" i="4" s="1"/>
  <c r="K180" i="4"/>
  <c r="N180" i="4" s="1"/>
  <c r="K181" i="4"/>
  <c r="N181" i="4" s="1"/>
  <c r="K182" i="4"/>
  <c r="N182" i="4" s="1"/>
  <c r="K183" i="4"/>
  <c r="N183" i="4" s="1"/>
  <c r="K184" i="4"/>
  <c r="N184" i="4" s="1"/>
  <c r="K185" i="4"/>
  <c r="N185" i="4" s="1"/>
  <c r="K186" i="4"/>
  <c r="N186" i="4" s="1"/>
  <c r="K187" i="4"/>
  <c r="N187" i="4" s="1"/>
  <c r="K188" i="4"/>
  <c r="N188" i="4" s="1"/>
  <c r="K189" i="4"/>
  <c r="N189" i="4" s="1"/>
  <c r="K190" i="4"/>
  <c r="N190" i="4" s="1"/>
  <c r="K191" i="4"/>
  <c r="N191" i="4" s="1"/>
  <c r="K192" i="4"/>
  <c r="N192" i="4" s="1"/>
  <c r="K193" i="4"/>
  <c r="N193" i="4" s="1"/>
  <c r="K194" i="4"/>
  <c r="N194" i="4" s="1"/>
  <c r="K195" i="4"/>
  <c r="N195" i="4" s="1"/>
  <c r="K196" i="4"/>
  <c r="N196" i="4" s="1"/>
  <c r="K197" i="4"/>
  <c r="N197" i="4" s="1"/>
  <c r="K198" i="4"/>
  <c r="N198" i="4" s="1"/>
  <c r="K199" i="4"/>
  <c r="N199" i="4" s="1"/>
  <c r="K200" i="4"/>
  <c r="N200" i="4" s="1"/>
  <c r="K201" i="4"/>
  <c r="N201" i="4" s="1"/>
  <c r="K202" i="4"/>
  <c r="N202" i="4" s="1"/>
  <c r="K203" i="4"/>
  <c r="N203" i="4" s="1"/>
  <c r="K204" i="4"/>
  <c r="N204" i="4" s="1"/>
  <c r="K205" i="4"/>
  <c r="N205" i="4" s="1"/>
  <c r="K206" i="4"/>
  <c r="N206" i="4" s="1"/>
  <c r="K207" i="4"/>
  <c r="N207" i="4" s="1"/>
  <c r="F10" i="20"/>
  <c r="M109" i="20"/>
  <c r="M108" i="20"/>
  <c r="M107" i="20"/>
  <c r="M106" i="20"/>
  <c r="M105" i="20"/>
  <c r="M104" i="20"/>
  <c r="M103" i="20"/>
  <c r="M102" i="20"/>
  <c r="M101" i="20"/>
  <c r="M100" i="20"/>
  <c r="M99" i="20"/>
  <c r="M98" i="20"/>
  <c r="M97" i="20"/>
  <c r="M96" i="20"/>
  <c r="M95" i="20"/>
  <c r="M94" i="20"/>
  <c r="M93" i="20"/>
  <c r="M92" i="20"/>
  <c r="M91" i="20"/>
  <c r="M90" i="20"/>
  <c r="M89" i="20"/>
  <c r="M88" i="20"/>
  <c r="M87" i="20"/>
  <c r="M86" i="20"/>
  <c r="M85" i="20"/>
  <c r="M84" i="20"/>
  <c r="M83" i="20"/>
  <c r="M82" i="20"/>
  <c r="M81" i="20"/>
  <c r="M80" i="20"/>
  <c r="M79" i="20"/>
  <c r="M78" i="20"/>
  <c r="M77" i="20"/>
  <c r="M76" i="20"/>
  <c r="M75" i="20"/>
  <c r="M74" i="20"/>
  <c r="M73" i="20"/>
  <c r="M72" i="20"/>
  <c r="M71" i="20"/>
  <c r="M70" i="20"/>
  <c r="M69" i="20"/>
  <c r="M68" i="20"/>
  <c r="M67" i="20"/>
  <c r="M66" i="20"/>
  <c r="M65" i="20"/>
  <c r="M64" i="20"/>
  <c r="M63" i="20"/>
  <c r="M62" i="20"/>
  <c r="M61" i="20"/>
  <c r="M60" i="20"/>
  <c r="M59" i="20"/>
  <c r="M58" i="20"/>
  <c r="M57" i="20"/>
  <c r="M56" i="20"/>
  <c r="M55" i="20"/>
  <c r="M54" i="20"/>
  <c r="M53" i="20"/>
  <c r="M52" i="20"/>
  <c r="M51" i="20"/>
  <c r="M50" i="20"/>
  <c r="M49" i="20"/>
  <c r="M48" i="20"/>
  <c r="M47" i="20"/>
  <c r="M46" i="20"/>
  <c r="M45" i="20"/>
  <c r="M44" i="20"/>
  <c r="M43" i="20"/>
  <c r="M42" i="20"/>
  <c r="M41" i="20"/>
  <c r="M40" i="20"/>
  <c r="M39" i="20"/>
  <c r="M38" i="20"/>
  <c r="M37" i="20"/>
  <c r="M36" i="20"/>
  <c r="M35" i="20"/>
  <c r="M34" i="20"/>
  <c r="M33" i="20"/>
  <c r="M32" i="20"/>
  <c r="M31" i="20"/>
  <c r="M30" i="20"/>
  <c r="M29" i="20"/>
  <c r="M28" i="20"/>
  <c r="M27" i="20"/>
  <c r="M26" i="20"/>
  <c r="M25" i="20"/>
  <c r="M24" i="20"/>
  <c r="M23" i="20"/>
  <c r="M22" i="20"/>
  <c r="M21" i="20"/>
  <c r="M20" i="20"/>
  <c r="M19" i="20"/>
  <c r="M18" i="20"/>
  <c r="M17" i="20"/>
  <c r="M16" i="20"/>
  <c r="M15" i="20"/>
  <c r="M14" i="20"/>
  <c r="M13" i="20"/>
  <c r="M12" i="20"/>
  <c r="F109" i="20"/>
  <c r="H109" i="20" s="1"/>
  <c r="F108" i="20"/>
  <c r="I108" i="20" s="1"/>
  <c r="F107" i="20"/>
  <c r="I107" i="20" s="1"/>
  <c r="F106" i="20"/>
  <c r="I106" i="20" s="1"/>
  <c r="F105" i="20"/>
  <c r="I105" i="20" s="1"/>
  <c r="F104" i="20"/>
  <c r="L104" i="20" s="1"/>
  <c r="F103" i="20"/>
  <c r="I103" i="20" s="1"/>
  <c r="F102" i="20"/>
  <c r="H102" i="20" s="1"/>
  <c r="F101" i="20"/>
  <c r="H101" i="20" s="1"/>
  <c r="F100" i="20"/>
  <c r="I100" i="20" s="1"/>
  <c r="F99" i="20"/>
  <c r="I99" i="20" s="1"/>
  <c r="F98" i="20"/>
  <c r="I98" i="20" s="1"/>
  <c r="F97" i="20"/>
  <c r="I97" i="20" s="1"/>
  <c r="F96" i="20"/>
  <c r="L96" i="20" s="1"/>
  <c r="F95" i="20"/>
  <c r="I95" i="20" s="1"/>
  <c r="F94" i="20"/>
  <c r="I94" i="20" s="1"/>
  <c r="F93" i="20"/>
  <c r="H93" i="20" s="1"/>
  <c r="F92" i="20"/>
  <c r="F91" i="20"/>
  <c r="I91" i="20" s="1"/>
  <c r="F90" i="20"/>
  <c r="I90" i="20" s="1"/>
  <c r="F89" i="20"/>
  <c r="I89" i="20" s="1"/>
  <c r="F88" i="20"/>
  <c r="L88" i="20" s="1"/>
  <c r="F87" i="20"/>
  <c r="I87" i="20" s="1"/>
  <c r="F86" i="20"/>
  <c r="H86" i="20" s="1"/>
  <c r="F85" i="20"/>
  <c r="H85" i="20" s="1"/>
  <c r="F84" i="20"/>
  <c r="H84" i="20" s="1"/>
  <c r="F83" i="20"/>
  <c r="I83" i="20" s="1"/>
  <c r="F82" i="20"/>
  <c r="I82" i="20" s="1"/>
  <c r="F81" i="20"/>
  <c r="I81" i="20" s="1"/>
  <c r="F80" i="20"/>
  <c r="L80" i="20" s="1"/>
  <c r="F79" i="20"/>
  <c r="I79" i="20" s="1"/>
  <c r="F78" i="20"/>
  <c r="I78" i="20" s="1"/>
  <c r="F77" i="20"/>
  <c r="H77" i="20" s="1"/>
  <c r="F76" i="20"/>
  <c r="I76" i="20" s="1"/>
  <c r="F75" i="20"/>
  <c r="I75" i="20" s="1"/>
  <c r="F74" i="20"/>
  <c r="I74" i="20" s="1"/>
  <c r="F73" i="20"/>
  <c r="I73" i="20" s="1"/>
  <c r="F72" i="20"/>
  <c r="L72" i="20" s="1"/>
  <c r="F71" i="20"/>
  <c r="I71" i="20" s="1"/>
  <c r="F70" i="20"/>
  <c r="H70" i="20" s="1"/>
  <c r="F69" i="20"/>
  <c r="H69" i="20" s="1"/>
  <c r="F68" i="20"/>
  <c r="I68" i="20" s="1"/>
  <c r="F67" i="20"/>
  <c r="I67" i="20" s="1"/>
  <c r="F66" i="20"/>
  <c r="I66" i="20" s="1"/>
  <c r="F65" i="20"/>
  <c r="I65" i="20" s="1"/>
  <c r="F64" i="20"/>
  <c r="L64" i="20" s="1"/>
  <c r="F63" i="20"/>
  <c r="I63" i="20" s="1"/>
  <c r="F62" i="20"/>
  <c r="I62" i="20" s="1"/>
  <c r="F61" i="20"/>
  <c r="H61" i="20" s="1"/>
  <c r="F60" i="20"/>
  <c r="I60" i="20" s="1"/>
  <c r="F59" i="20"/>
  <c r="I59" i="20" s="1"/>
  <c r="F58" i="20"/>
  <c r="I58" i="20" s="1"/>
  <c r="F57" i="20"/>
  <c r="I57" i="20" s="1"/>
  <c r="F56" i="20"/>
  <c r="L56" i="20" s="1"/>
  <c r="F55" i="20"/>
  <c r="I55" i="20" s="1"/>
  <c r="F54" i="20"/>
  <c r="H54" i="20" s="1"/>
  <c r="F53" i="20"/>
  <c r="H53" i="20" s="1"/>
  <c r="F52" i="20"/>
  <c r="I52" i="20" s="1"/>
  <c r="F51" i="20"/>
  <c r="I51" i="20" s="1"/>
  <c r="F50" i="20"/>
  <c r="I50" i="20" s="1"/>
  <c r="F49" i="20"/>
  <c r="I49" i="20" s="1"/>
  <c r="F48" i="20"/>
  <c r="L48" i="20" s="1"/>
  <c r="F47" i="20"/>
  <c r="I47" i="20" s="1"/>
  <c r="F46" i="20"/>
  <c r="H46" i="20" s="1"/>
  <c r="F45" i="20"/>
  <c r="H45" i="20" s="1"/>
  <c r="F44" i="20"/>
  <c r="I44" i="20" s="1"/>
  <c r="F43" i="20"/>
  <c r="I43" i="20" s="1"/>
  <c r="F42" i="20"/>
  <c r="I42" i="20" s="1"/>
  <c r="F41" i="20"/>
  <c r="I41" i="20" s="1"/>
  <c r="F40" i="20"/>
  <c r="L40" i="20" s="1"/>
  <c r="F39" i="20"/>
  <c r="I39" i="20" s="1"/>
  <c r="F38" i="20"/>
  <c r="H38" i="20" s="1"/>
  <c r="F37" i="20"/>
  <c r="I37" i="20" s="1"/>
  <c r="F36" i="20"/>
  <c r="I36" i="20" s="1"/>
  <c r="F35" i="20"/>
  <c r="I35" i="20" s="1"/>
  <c r="F34" i="20"/>
  <c r="I34" i="20" s="1"/>
  <c r="F33" i="20"/>
  <c r="I33" i="20" s="1"/>
  <c r="F32" i="20"/>
  <c r="L32" i="20" s="1"/>
  <c r="F31" i="20"/>
  <c r="I31" i="20" s="1"/>
  <c r="F30" i="20"/>
  <c r="H30" i="20" s="1"/>
  <c r="F29" i="20"/>
  <c r="H29" i="20" s="1"/>
  <c r="F28" i="20"/>
  <c r="H28" i="20" s="1"/>
  <c r="F27" i="20"/>
  <c r="I27" i="20" s="1"/>
  <c r="F26" i="20"/>
  <c r="I26" i="20" s="1"/>
  <c r="F25" i="20"/>
  <c r="I25" i="20" s="1"/>
  <c r="F24" i="20"/>
  <c r="L24" i="20" s="1"/>
  <c r="F23" i="20"/>
  <c r="I23" i="20" s="1"/>
  <c r="F22" i="20"/>
  <c r="I22" i="20" s="1"/>
  <c r="F21" i="20"/>
  <c r="I21" i="20" s="1"/>
  <c r="F20" i="20"/>
  <c r="I20" i="20" s="1"/>
  <c r="F19" i="20"/>
  <c r="I19" i="20" s="1"/>
  <c r="F18" i="20"/>
  <c r="I18" i="20" s="1"/>
  <c r="F17" i="20"/>
  <c r="I17" i="20" s="1"/>
  <c r="F16" i="20"/>
  <c r="L16" i="20" s="1"/>
  <c r="F15" i="20"/>
  <c r="I15" i="20" s="1"/>
  <c r="F14" i="20"/>
  <c r="H14" i="20" s="1"/>
  <c r="F13" i="20"/>
  <c r="H13" i="20" s="1"/>
  <c r="F12" i="20"/>
  <c r="I12" i="20" s="1"/>
  <c r="F11" i="20"/>
  <c r="I11" i="20" s="1"/>
  <c r="H19" i="20"/>
  <c r="H25" i="20"/>
  <c r="H27" i="20"/>
  <c r="H35" i="20"/>
  <c r="H41" i="20"/>
  <c r="H43" i="20"/>
  <c r="H49" i="20"/>
  <c r="H51" i="20"/>
  <c r="H52" i="20"/>
  <c r="H16" i="20"/>
  <c r="H17" i="20"/>
  <c r="H33" i="20"/>
  <c r="H40" i="20"/>
  <c r="H55" i="20"/>
  <c r="H65" i="20"/>
  <c r="H71" i="20"/>
  <c r="H82" i="20"/>
  <c r="H87" i="20"/>
  <c r="H98" i="20"/>
  <c r="H103" i="20"/>
  <c r="H104" i="20"/>
  <c r="N9" i="7"/>
  <c r="N10" i="7"/>
  <c r="N11" i="7"/>
  <c r="F17" i="11"/>
  <c r="F16" i="11"/>
  <c r="G511" i="7"/>
  <c r="G513" i="7" s="1"/>
  <c r="I511" i="7"/>
  <c r="G58" i="26"/>
  <c r="G60" i="26" s="1"/>
  <c r="I8" i="26"/>
  <c r="I7" i="26"/>
  <c r="I7" i="4"/>
  <c r="K7" i="4" s="1"/>
  <c r="B34" i="1"/>
  <c r="E23" i="1"/>
  <c r="E26" i="1" s="1"/>
  <c r="I10" i="9"/>
  <c r="I55" i="9"/>
  <c r="I56" i="9"/>
  <c r="I57" i="9"/>
  <c r="I58" i="9"/>
  <c r="I8" i="9"/>
  <c r="I7" i="9"/>
  <c r="H81" i="20" l="1"/>
  <c r="H64" i="20"/>
  <c r="H97" i="20"/>
  <c r="H58" i="20"/>
  <c r="H34" i="20"/>
  <c r="I40" i="20"/>
  <c r="I48" i="20"/>
  <c r="H74" i="20"/>
  <c r="H56" i="20"/>
  <c r="H32" i="20"/>
  <c r="L17" i="20"/>
  <c r="I32" i="20"/>
  <c r="H96" i="20"/>
  <c r="H72" i="20"/>
  <c r="H26" i="20"/>
  <c r="L25" i="20"/>
  <c r="H90" i="20"/>
  <c r="H50" i="20"/>
  <c r="H24" i="20"/>
  <c r="L33" i="20"/>
  <c r="H80" i="20"/>
  <c r="H88" i="20"/>
  <c r="H66" i="20"/>
  <c r="H48" i="20"/>
  <c r="H18" i="20"/>
  <c r="I16" i="20"/>
  <c r="L41" i="20"/>
  <c r="H106" i="20"/>
  <c r="H42" i="20"/>
  <c r="I24" i="20"/>
  <c r="L49" i="20"/>
  <c r="I56" i="20"/>
  <c r="I72" i="20"/>
  <c r="L57" i="20"/>
  <c r="H78" i="20"/>
  <c r="I88" i="20"/>
  <c r="L81" i="20"/>
  <c r="I96" i="20"/>
  <c r="L97" i="20"/>
  <c r="I104" i="20"/>
  <c r="L105" i="20"/>
  <c r="N511" i="7"/>
  <c r="H83" i="20"/>
  <c r="L89" i="20"/>
  <c r="H75" i="20"/>
  <c r="H73" i="20"/>
  <c r="H105" i="20"/>
  <c r="H67" i="20"/>
  <c r="H89" i="20"/>
  <c r="H100" i="20"/>
  <c r="H62" i="20"/>
  <c r="I64" i="20"/>
  <c r="H107" i="20"/>
  <c r="L65" i="20"/>
  <c r="H99" i="20"/>
  <c r="H94" i="20"/>
  <c r="I80" i="20"/>
  <c r="L73" i="20"/>
  <c r="H15" i="20"/>
  <c r="H22" i="20"/>
  <c r="L18" i="20"/>
  <c r="L26" i="20"/>
  <c r="L34" i="20"/>
  <c r="L42" i="20"/>
  <c r="L50" i="20"/>
  <c r="L58" i="20"/>
  <c r="L66" i="20"/>
  <c r="L74" i="20"/>
  <c r="L82" i="20"/>
  <c r="L90" i="20"/>
  <c r="L98" i="20"/>
  <c r="L106" i="20"/>
  <c r="H31" i="20"/>
  <c r="H21" i="20"/>
  <c r="L19" i="20"/>
  <c r="L27" i="20"/>
  <c r="L35" i="20"/>
  <c r="L43" i="20"/>
  <c r="L51" i="20"/>
  <c r="L59" i="20"/>
  <c r="L67" i="20"/>
  <c r="L75" i="20"/>
  <c r="L83" i="20"/>
  <c r="L91" i="20"/>
  <c r="L99" i="20"/>
  <c r="L107" i="20"/>
  <c r="L12" i="20"/>
  <c r="L20" i="20"/>
  <c r="L28" i="20"/>
  <c r="L36" i="20"/>
  <c r="L44" i="20"/>
  <c r="L52" i="20"/>
  <c r="L60" i="20"/>
  <c r="L68" i="20"/>
  <c r="L76" i="20"/>
  <c r="L84" i="20"/>
  <c r="L92" i="20"/>
  <c r="L100" i="20"/>
  <c r="L108" i="20"/>
  <c r="H95" i="20"/>
  <c r="H79" i="20"/>
  <c r="H63" i="20"/>
  <c r="H68" i="20"/>
  <c r="I28" i="20"/>
  <c r="I84" i="20"/>
  <c r="I92" i="20"/>
  <c r="L13" i="20"/>
  <c r="L21" i="20"/>
  <c r="L29" i="20"/>
  <c r="L37" i="20"/>
  <c r="L45" i="20"/>
  <c r="L53" i="20"/>
  <c r="L61" i="20"/>
  <c r="L69" i="20"/>
  <c r="L77" i="20"/>
  <c r="L85" i="20"/>
  <c r="L93" i="20"/>
  <c r="L101" i="20"/>
  <c r="L109" i="20"/>
  <c r="H23" i="20"/>
  <c r="H37" i="20"/>
  <c r="I13" i="20"/>
  <c r="I29" i="20"/>
  <c r="I45" i="20"/>
  <c r="I53" i="20"/>
  <c r="I61" i="20"/>
  <c r="I69" i="20"/>
  <c r="I77" i="20"/>
  <c r="I85" i="20"/>
  <c r="I93" i="20"/>
  <c r="I101" i="20"/>
  <c r="I109" i="20"/>
  <c r="L14" i="20"/>
  <c r="L22" i="20"/>
  <c r="L30" i="20"/>
  <c r="L38" i="20"/>
  <c r="L46" i="20"/>
  <c r="L54" i="20"/>
  <c r="L62" i="20"/>
  <c r="L70" i="20"/>
  <c r="L78" i="20"/>
  <c r="L86" i="20"/>
  <c r="L94" i="20"/>
  <c r="L102" i="20"/>
  <c r="H39" i="20"/>
  <c r="I14" i="20"/>
  <c r="I30" i="20"/>
  <c r="I38" i="20"/>
  <c r="I46" i="20"/>
  <c r="I54" i="20"/>
  <c r="I70" i="20"/>
  <c r="I86" i="20"/>
  <c r="I102" i="20"/>
  <c r="L15" i="20"/>
  <c r="L23" i="20"/>
  <c r="L31" i="20"/>
  <c r="L39" i="20"/>
  <c r="L47" i="20"/>
  <c r="L55" i="20"/>
  <c r="L63" i="20"/>
  <c r="L71" i="20"/>
  <c r="L79" i="20"/>
  <c r="L87" i="20"/>
  <c r="L95" i="20"/>
  <c r="L103" i="20"/>
  <c r="H60" i="20"/>
  <c r="H36" i="20"/>
  <c r="H76" i="20"/>
  <c r="H108" i="20"/>
  <c r="H44" i="20"/>
  <c r="H20" i="20"/>
  <c r="I60" i="9"/>
  <c r="D20" i="1" s="1"/>
  <c r="F29" i="11"/>
  <c r="B18" i="1"/>
  <c r="I58" i="26"/>
  <c r="I6" i="9"/>
  <c r="F6" i="8"/>
  <c r="F7" i="8"/>
  <c r="F9" i="8"/>
  <c r="F10" i="8"/>
  <c r="F11" i="8"/>
  <c r="F12" i="8"/>
  <c r="F13" i="8"/>
  <c r="F14" i="8"/>
  <c r="F15" i="8"/>
  <c r="M8" i="20"/>
  <c r="M9" i="20"/>
  <c r="M10" i="20"/>
  <c r="D18" i="1" l="1"/>
  <c r="F17" i="8"/>
  <c r="D19" i="1" s="1"/>
  <c r="M111" i="20"/>
  <c r="D14" i="1" s="1"/>
  <c r="N7" i="4"/>
  <c r="K6" i="4"/>
  <c r="N6" i="4" s="1"/>
  <c r="D8" i="10"/>
  <c r="D9" i="10"/>
  <c r="D8" i="6"/>
  <c r="H8" i="6" s="1"/>
  <c r="H7" i="5"/>
  <c r="K8" i="4"/>
  <c r="L10" i="20"/>
  <c r="D29" i="25"/>
  <c r="D23" i="25"/>
  <c r="D20" i="25"/>
  <c r="D18" i="25"/>
  <c r="C29" i="25"/>
  <c r="C23" i="25"/>
  <c r="C20" i="25"/>
  <c r="C19" i="25"/>
  <c r="C18" i="25"/>
  <c r="C17" i="25"/>
  <c r="C16" i="25"/>
  <c r="C15" i="25"/>
  <c r="C12" i="25"/>
  <c r="D7" i="6"/>
  <c r="D6" i="6"/>
  <c r="H6" i="6" s="1"/>
  <c r="N8" i="4" l="1"/>
  <c r="N209" i="4" s="1"/>
  <c r="K209" i="4"/>
  <c r="H11" i="20"/>
  <c r="I10" i="20"/>
  <c r="I111" i="20" s="1"/>
  <c r="H10" i="20"/>
  <c r="D15" i="1" l="1"/>
  <c r="D15" i="25" s="1"/>
  <c r="D19" i="25"/>
  <c r="L111" i="20"/>
  <c r="F19" i="11"/>
  <c r="F18" i="11"/>
  <c r="F19" i="10"/>
  <c r="B25" i="1" s="1"/>
  <c r="E19" i="10"/>
  <c r="B24" i="1" s="1"/>
  <c r="D17" i="10"/>
  <c r="D11" i="10"/>
  <c r="D10" i="10"/>
  <c r="E60" i="9"/>
  <c r="B20" i="1" s="1"/>
  <c r="B17" i="8"/>
  <c r="B19" i="1" s="1"/>
  <c r="B14" i="1"/>
  <c r="D7" i="10"/>
  <c r="D6" i="10"/>
  <c r="L9" i="20"/>
  <c r="F8" i="20"/>
  <c r="F7" i="20"/>
  <c r="D12" i="25" l="1"/>
  <c r="D13" i="1"/>
  <c r="H9" i="20"/>
  <c r="I9" i="20"/>
  <c r="B25" i="25"/>
  <c r="B19" i="25"/>
  <c r="B24" i="25"/>
  <c r="B14" i="25"/>
  <c r="B20" i="25"/>
  <c r="F20" i="11"/>
  <c r="I8" i="20"/>
  <c r="H8" i="20"/>
  <c r="I7" i="20"/>
  <c r="H7" i="20"/>
  <c r="B15" i="1"/>
  <c r="F111" i="20"/>
  <c r="B13" i="1" s="1"/>
  <c r="F31" i="11" l="1"/>
  <c r="B28" i="1" s="1"/>
  <c r="B12" i="1"/>
  <c r="B15" i="25"/>
  <c r="B13" i="25"/>
  <c r="B18" i="25"/>
  <c r="B12" i="25" l="1"/>
  <c r="B29" i="25"/>
  <c r="D19" i="10"/>
  <c r="B23" i="1" s="1"/>
  <c r="B23" i="25" l="1"/>
  <c r="D6" i="5"/>
  <c r="H6" i="5" s="1"/>
  <c r="H33" i="5" l="1"/>
  <c r="D16" i="1" s="1"/>
  <c r="D16" i="25" s="1"/>
  <c r="H34" i="6"/>
  <c r="D17" i="1" s="1"/>
  <c r="D33" i="5"/>
  <c r="B16" i="1" s="1"/>
  <c r="D34" i="6"/>
  <c r="B17" i="1" s="1"/>
  <c r="B21" i="1" l="1"/>
  <c r="B26" i="1" s="1"/>
  <c r="B31" i="1" s="1"/>
  <c r="B29" i="1" s="1"/>
  <c r="D17" i="25"/>
  <c r="D21" i="25" s="1"/>
  <c r="D27" i="25" s="1"/>
  <c r="D32" i="25" s="1"/>
  <c r="D21" i="1"/>
  <c r="D26" i="1" s="1"/>
  <c r="D31" i="1" s="1"/>
  <c r="D33" i="1" s="1"/>
  <c r="B16" i="25"/>
  <c r="B17" i="25"/>
  <c r="B21" i="25" l="1"/>
  <c r="B27" i="25" s="1"/>
  <c r="D33" i="25" s="1"/>
  <c r="B32" i="25" l="1"/>
  <c r="B3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tc={AAE88E8D-1534-486A-9C5F-D7CE0115FF1D}</author>
  </authors>
  <commentList>
    <comment ref="A8" authorId="0" shapeId="0" xr:uid="{AAE88E8D-1534-486A-9C5F-D7CE0115FF1D}">
      <text>
        <t>[Threaded comment]
Your version of Excel allows you to read this threaded comment; however, any edits to it will get removed if the file is opened in a newer version of Excel. Learn more: https://go.microsoft.com/fwlink/?linkid=870924
Comment:
    NOFO says NTIA will release guidance on what would be allowable admin expenses.  Could we get the guidance or link to add to instructions?
Reply:
    Comment from Caroline Danauy 4/12/23:
On #7 above -- please note that not all "admin expenses" are "expenses relating (directly or indirectly) to administration of the grant."  As Lisa noted, this should reference the FAQs that have been issued on this, and also I suggest changing the language to refer to the "expenses related to the administration of the grant" instead of using the shorthand admin expenses. In other words, say "Identify if any expenses relating to the administration of the grant are included as part of the category cost and enter dollar amount. Expenses related to the Administration of the grant are not in addition to the total cost category."
Reply:
    Updated "admin expenses" to "expenses relating to the administration of the grant"</t>
      </text>
    </comment>
  </commentList>
</comments>
</file>

<file path=xl/sharedStrings.xml><?xml version="1.0" encoding="utf-8"?>
<sst xmlns="http://schemas.openxmlformats.org/spreadsheetml/2006/main" count="360" uniqueCount="234">
  <si>
    <t>Instructions and Summary</t>
  </si>
  <si>
    <t>Award Number:</t>
  </si>
  <si>
    <t>Date of Submission:</t>
  </si>
  <si>
    <t>Award Recipient:</t>
  </si>
  <si>
    <t xml:space="preserve">Form submitted by: </t>
  </si>
  <si>
    <t xml:space="preserve">Please read the instructions on each worksheet tab before starting. If you have any questions, please ask your DOC contact.                                                                                                    Do not modify this template or any cells or formulas.  </t>
  </si>
  <si>
    <r>
      <rPr>
        <b/>
        <sz val="10"/>
        <color rgb="FF000000"/>
        <rFont val="Arial"/>
        <family val="2"/>
      </rPr>
      <t>1.</t>
    </r>
    <r>
      <rPr>
        <sz val="10"/>
        <color rgb="FF000000"/>
        <rFont val="Arial"/>
        <family val="2"/>
      </rPr>
      <t xml:space="preserve"> Fill out the blank white cells in workbook tabs a. through i. with costs only for the current phase  (e.g., initial proposal or final proposal) being submitted. Also complete tab j.
</t>
    </r>
    <r>
      <rPr>
        <b/>
        <sz val="10"/>
        <color rgb="FF000000"/>
        <rFont val="Arial"/>
        <family val="2"/>
      </rPr>
      <t>2.</t>
    </r>
    <r>
      <rPr>
        <sz val="10"/>
        <color rgb="FF000000"/>
        <rFont val="Arial"/>
        <family val="2"/>
      </rPr>
      <t xml:space="preserve"> Blue colored cells contain instructions, headers, or summary calculations and should not be modified. Only blank white cells should be populated.   
</t>
    </r>
    <r>
      <rPr>
        <b/>
        <sz val="10"/>
        <color rgb="FF000000"/>
        <rFont val="Arial"/>
        <family val="2"/>
      </rPr>
      <t xml:space="preserve">3. </t>
    </r>
    <r>
      <rPr>
        <sz val="10"/>
        <color rgb="FF000000"/>
        <rFont val="Arial"/>
        <family val="2"/>
      </rPr>
      <t xml:space="preserve">Enter the project costs identified for each Category line item within each worksheet tab to auto-populate the summary tab.  
</t>
    </r>
    <r>
      <rPr>
        <b/>
        <sz val="10"/>
        <color rgb="FF000000"/>
        <rFont val="Arial"/>
        <family val="2"/>
      </rPr>
      <t>4</t>
    </r>
    <r>
      <rPr>
        <sz val="10"/>
        <color rgb="FF000000"/>
        <rFont val="Arial"/>
        <family val="2"/>
      </rPr>
      <t xml:space="preserve">. All costs incurred by the eligible entity's sub-recipients and contractors, should be entered only in section e. Contractual/Subaward. All other sections are for the costs of the eligible entity only.
</t>
    </r>
    <r>
      <rPr>
        <b/>
        <sz val="10"/>
        <color rgb="FF000000"/>
        <rFont val="Arial"/>
        <family val="2"/>
      </rPr>
      <t xml:space="preserve">5. </t>
    </r>
    <r>
      <rPr>
        <sz val="10"/>
        <color rgb="FF000000"/>
        <rFont val="Arial"/>
        <family val="2"/>
      </rPr>
      <t xml:space="preserve">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t>
    </r>
    <r>
      <rPr>
        <sz val="11"/>
        <color rgb="FF000000"/>
        <rFont val="Arial"/>
        <family val="2"/>
      </rPr>
      <t xml:space="preserve">      • </t>
    </r>
    <r>
      <rPr>
        <b/>
        <sz val="10"/>
        <color rgb="FF000000"/>
        <rFont val="Arial"/>
        <family val="2"/>
      </rPr>
      <t xml:space="preserve">Allowable </t>
    </r>
    <r>
      <rPr>
        <sz val="10"/>
        <color rgb="FF000000"/>
        <rFont val="Arial"/>
        <family val="2"/>
      </rPr>
      <t xml:space="preserve">refers to costs that may be charged to a grant in accordance with the cost principles prescribed in 2 CFR 200.400.
</t>
    </r>
    <r>
      <rPr>
        <sz val="11"/>
        <color rgb="FF000000"/>
        <rFont val="Arial"/>
        <family val="2"/>
      </rPr>
      <t xml:space="preserve">      •</t>
    </r>
    <r>
      <rPr>
        <sz val="10"/>
        <color rgb="FF000000"/>
        <rFont val="Arial"/>
        <family val="2"/>
      </rPr>
      <t xml:space="preserve"> </t>
    </r>
    <r>
      <rPr>
        <b/>
        <sz val="10"/>
        <color rgb="FF000000"/>
        <rFont val="Arial"/>
        <family val="2"/>
      </rPr>
      <t xml:space="preserve">Allocable </t>
    </r>
    <r>
      <rPr>
        <sz val="10"/>
        <color rgb="FF000000"/>
        <rFont val="Arial"/>
        <family val="2"/>
      </rPr>
      <t xml:space="preserve">refers to costs that can be directly charged to the grant award based on the benefit provided.
</t>
    </r>
    <r>
      <rPr>
        <sz val="11"/>
        <color rgb="FF000000"/>
        <rFont val="Arial"/>
        <family val="2"/>
      </rPr>
      <t xml:space="preserve">      • </t>
    </r>
    <r>
      <rPr>
        <b/>
        <sz val="10"/>
        <color rgb="FF000000"/>
        <rFont val="Arial"/>
        <family val="2"/>
      </rPr>
      <t>Reasonable</t>
    </r>
    <r>
      <rPr>
        <sz val="10"/>
        <color rgb="FF000000"/>
        <rFont val="Arial"/>
        <family val="2"/>
      </rPr>
      <t xml:space="preserve"> refers to actions a prudent business person would employ.
</t>
    </r>
    <r>
      <rPr>
        <b/>
        <sz val="10"/>
        <color rgb="FF000000"/>
        <rFont val="Arial"/>
        <family val="2"/>
      </rPr>
      <t xml:space="preserve">6. </t>
    </r>
    <r>
      <rPr>
        <sz val="10"/>
        <color rgb="FF000000"/>
        <rFont val="Arial"/>
        <family val="2"/>
      </rPr>
      <t xml:space="preserve">Add rows as needed throughout tabs a. through i. If rows are added, formulas/calculations may need to be adjusted by the preparer. Do not add rows to the Instructions and Summary tab or tab j.
</t>
    </r>
    <r>
      <rPr>
        <b/>
        <sz val="10"/>
        <color rgb="FF000000"/>
        <rFont val="Arial"/>
        <family val="2"/>
      </rPr>
      <t>7. Expenses relating to the administration of the grant:</t>
    </r>
    <r>
      <rPr>
        <sz val="10"/>
        <color rgb="FF000000"/>
        <rFont val="Arial"/>
        <family val="2"/>
      </rPr>
      <t xml:space="preserve"> An Eligible Entity may not use more than two percent of the grant amounts received under the BEAD Program for expenses relating (directly or indirectly) to administration of the grant under Section 60102(d)(2)(B) of the Infrastructure Act. Identify if any expenses relating to the administration of the grant are included  as part of the category cost and enter dollar amount. Expenses related to the administration of the grant are not in addition to the total cost category.
</t>
    </r>
    <r>
      <rPr>
        <b/>
        <sz val="10"/>
        <color rgb="FFFF0000"/>
        <rFont val="Arial"/>
        <family val="2"/>
      </rPr>
      <t xml:space="preserve">8. </t>
    </r>
    <r>
      <rPr>
        <sz val="10"/>
        <color rgb="FFFF0000"/>
        <rFont val="Arial"/>
        <family val="2"/>
      </rPr>
      <t xml:space="preserve">The totals of ALL cost categories are rounded to the nearest dollar.
</t>
    </r>
  </si>
  <si>
    <r>
      <t xml:space="preserve">SUMMARY OF BUDGET CATEGORY COSTS PROPOSED
</t>
    </r>
    <r>
      <rPr>
        <b/>
        <sz val="11"/>
        <color indexed="10"/>
        <rFont val="Arial"/>
        <family val="2"/>
      </rPr>
      <t>The values in this summary table are from entries made in subsequent tabs, only blank white cells require data entry</t>
    </r>
  </si>
  <si>
    <t>Category</t>
  </si>
  <si>
    <t>Cost</t>
  </si>
  <si>
    <t>Includes expenses relating to the administration of the grant?</t>
  </si>
  <si>
    <t>Total ($) Expenses relating to the administration of the grant</t>
  </si>
  <si>
    <r>
      <t xml:space="preserve">Comments </t>
    </r>
    <r>
      <rPr>
        <sz val="12"/>
        <color theme="0"/>
        <rFont val="Arial"/>
        <family val="2"/>
      </rPr>
      <t>(as needed)</t>
    </r>
  </si>
  <si>
    <t>a. Total Personnel</t>
  </si>
  <si>
    <t>Salary</t>
  </si>
  <si>
    <t>Fringe</t>
  </si>
  <si>
    <t>b. Travel</t>
  </si>
  <si>
    <t>c. Equipment</t>
  </si>
  <si>
    <t>d. Supplies</t>
  </si>
  <si>
    <t>e. Contractual/Subawards</t>
  </si>
  <si>
    <t>f. Construction</t>
  </si>
  <si>
    <t>g. Other Direct Costs</t>
  </si>
  <si>
    <t>Total Direct Costs</t>
  </si>
  <si>
    <t>h. Total Indirect Charges</t>
  </si>
  <si>
    <t>Federal Funds</t>
  </si>
  <si>
    <t>Non-Federal Funds</t>
  </si>
  <si>
    <t>Total Federal Costs</t>
  </si>
  <si>
    <t>i. Cost Sharing/Matching $</t>
  </si>
  <si>
    <t>i. Cost Sharing/Matching %</t>
  </si>
  <si>
    <t>Total Project Costs</t>
  </si>
  <si>
    <t>Total expenses relating to the administration of the grant ($)</t>
  </si>
  <si>
    <t>Total expenses relating to the administration of the grant (%)</t>
  </si>
  <si>
    <t>Additional Explanation (as needed):</t>
  </si>
  <si>
    <t xml:space="preserve">Form Submitted by: </t>
  </si>
  <si>
    <t xml:space="preserve">Please read the instructions on each worksheet tab before starting. If you have any questions, please ask your DOC contact. Do not modify this template or any cells or formulas.  </t>
  </si>
  <si>
    <r>
      <rPr>
        <b/>
        <sz val="10"/>
        <color rgb="FF000000"/>
        <rFont val="Arial"/>
        <family val="2"/>
      </rPr>
      <t>1.</t>
    </r>
    <r>
      <rPr>
        <sz val="10"/>
        <color rgb="FF000000"/>
        <rFont val="Arial"/>
        <family val="2"/>
      </rPr>
      <t xml:space="preserve"> First fill out the blank white cells in workbook tabs a. through j. with costs only for the current phase  (e.g., initial proposal or final proposal) being submitted. Enter the project costs identified for each Category line item within each worksheet tab to auto-populate column B of this summary tab.
</t>
    </r>
    <r>
      <rPr>
        <b/>
        <sz val="10"/>
        <color rgb="FF000000"/>
        <rFont val="Arial"/>
        <family val="2"/>
      </rPr>
      <t xml:space="preserve">2. </t>
    </r>
    <r>
      <rPr>
        <sz val="10"/>
        <color rgb="FF000000"/>
        <rFont val="Arial"/>
        <family val="2"/>
      </rPr>
      <t xml:space="preserve">Blue colored cells contain instructions, headers, or summary calculations and should not be modified. Only blank white cells should be populated.    
</t>
    </r>
    <r>
      <rPr>
        <b/>
        <sz val="10"/>
        <color rgb="FF000000"/>
        <rFont val="Arial"/>
        <family val="2"/>
      </rPr>
      <t>3.</t>
    </r>
    <r>
      <rPr>
        <sz val="10"/>
        <color rgb="FF000000"/>
        <rFont val="Arial"/>
        <family val="2"/>
      </rPr>
      <t xml:space="preserve"> All costs incurred by the Eligible Entity's sub-recipients and contractors, should be entered only in section e. Contractual/Subaward. All other sections are for the costs of the eligible entity only.
</t>
    </r>
    <r>
      <rPr>
        <b/>
        <sz val="10"/>
        <color rgb="FF000000"/>
        <rFont val="Arial"/>
        <family val="2"/>
      </rPr>
      <t>4.</t>
    </r>
    <r>
      <rPr>
        <sz val="10"/>
        <color rgb="FF000000"/>
        <rFont val="Arial"/>
        <family val="2"/>
      </rPr>
      <t xml:space="preserve"> 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 </t>
    </r>
    <r>
      <rPr>
        <b/>
        <sz val="10"/>
        <color rgb="FF000000"/>
        <rFont val="Arial"/>
        <family val="2"/>
      </rPr>
      <t>Allowable</t>
    </r>
    <r>
      <rPr>
        <sz val="10"/>
        <color rgb="FF000000"/>
        <rFont val="Arial"/>
        <family val="2"/>
      </rPr>
      <t xml:space="preserve"> refers to costs that may be charged to a grant in accordance with the cost principles prescribed in 2 CFR 200.403.
      • </t>
    </r>
    <r>
      <rPr>
        <b/>
        <sz val="10"/>
        <color rgb="FF000000"/>
        <rFont val="Arial"/>
        <family val="2"/>
      </rPr>
      <t>Allocable</t>
    </r>
    <r>
      <rPr>
        <sz val="10"/>
        <color rgb="FF000000"/>
        <rFont val="Arial"/>
        <family val="2"/>
      </rPr>
      <t xml:space="preserve"> refers to costs that can be directly charged to the grant award based on the benefit provided.  See 2 CFR 200.405.
      • </t>
    </r>
    <r>
      <rPr>
        <b/>
        <sz val="10"/>
        <color rgb="FF000000"/>
        <rFont val="Arial"/>
        <family val="2"/>
      </rPr>
      <t>Reasonable</t>
    </r>
    <r>
      <rPr>
        <sz val="10"/>
        <color rgb="FF000000"/>
        <rFont val="Arial"/>
        <family val="2"/>
      </rPr>
      <t xml:space="preserve"> refers to actions a prudent business person would employ and are necessary to the execution of the award.  See 2 CFR 200.404.
</t>
    </r>
    <r>
      <rPr>
        <b/>
        <sz val="10"/>
        <color rgb="FF000000"/>
        <rFont val="Arial"/>
        <family val="2"/>
      </rPr>
      <t xml:space="preserve">5. </t>
    </r>
    <r>
      <rPr>
        <sz val="10"/>
        <color rgb="FF000000"/>
        <rFont val="Arial"/>
        <family val="2"/>
      </rPr>
      <t xml:space="preserve">Add rows as needed throughout tabs a. through i. If rows are added, formulas/calculations may need to be adjusted by the preparer. Do not add rows to the Instructions and Summary tab or tab j.
</t>
    </r>
    <r>
      <rPr>
        <b/>
        <sz val="10"/>
        <color rgb="FF000000"/>
        <rFont val="Arial"/>
        <family val="2"/>
      </rPr>
      <t>6.</t>
    </r>
    <r>
      <rPr>
        <sz val="10"/>
        <color rgb="FF000000"/>
        <rFont val="Arial"/>
        <family val="2"/>
      </rPr>
      <t xml:space="preserve"> </t>
    </r>
    <r>
      <rPr>
        <b/>
        <sz val="10"/>
        <color rgb="FF000000"/>
        <rFont val="Arial"/>
        <family val="2"/>
      </rPr>
      <t>Expenses relating to the administration of the grant: An Eligible Entity may not use more than two percent of the grant amounts received under the BEAD Program for expenses relating (directly or i</t>
    </r>
    <r>
      <rPr>
        <b/>
        <sz val="10"/>
        <rFont val="Arial"/>
        <family val="2"/>
      </rPr>
      <t>ndirectly) to administration of the grant under Section 60102(d)(2)(B) of the Infrastructure Act. To identify if any expenses relating to the administration of the grant are included, please fill out columns C through E for each cost category in this summary page. Expenses related to the administration of the grant, both direct and indirect, should not be added to or subtracted from the total cost category in column B. Please also fill in cell B32 with your total allocation to determine your percent of expenses relating to the administration of the grant (%).  Please see the BEAD FAQ's, section 7.9-7.17 using the link provided to the right of this text box for additional information.</t>
    </r>
    <r>
      <rPr>
        <sz val="10"/>
        <rFont val="Arial"/>
        <family val="2"/>
      </rPr>
      <t xml:space="preserve">
</t>
    </r>
    <r>
      <rPr>
        <b/>
        <sz val="10"/>
        <rFont val="Arial"/>
        <family val="2"/>
      </rPr>
      <t xml:space="preserve">7. </t>
    </r>
    <r>
      <rPr>
        <sz val="10"/>
        <rFont val="Arial"/>
        <family val="2"/>
      </rPr>
      <t xml:space="preserve">The Total Federal Costs should reflect FPFR funds requested.
</t>
    </r>
    <r>
      <rPr>
        <b/>
        <sz val="10"/>
        <rFont val="Arial"/>
        <family val="2"/>
      </rPr>
      <t xml:space="preserve">8. </t>
    </r>
    <r>
      <rPr>
        <sz val="10"/>
        <rFont val="Arial"/>
        <family val="2"/>
      </rPr>
      <t xml:space="preserve">Initial Planning Funds total: input the allocation the Eligible Entity received in Initial Planning Funds. 
</t>
    </r>
    <r>
      <rPr>
        <b/>
        <sz val="10"/>
        <rFont val="Arial"/>
        <family val="2"/>
      </rPr>
      <t xml:space="preserve">9. </t>
    </r>
    <r>
      <rPr>
        <sz val="10"/>
        <rFont val="Arial"/>
        <family val="2"/>
      </rPr>
      <t xml:space="preserve">Total Allocation: input the total allocation the Eligible Entitity received, including Initial Planning Funds.
</t>
    </r>
    <r>
      <rPr>
        <b/>
        <sz val="10"/>
        <rFont val="Arial"/>
        <family val="2"/>
      </rPr>
      <t xml:space="preserve">10. </t>
    </r>
    <r>
      <rPr>
        <sz val="10"/>
        <rFont val="Arial"/>
        <family val="2"/>
      </rPr>
      <t xml:space="preserve">Total Allocation after Initial Planning Funds: calculation of Total Allocation minus Intial Planning Funds total. This is the remaining allocation available.
</t>
    </r>
    <r>
      <rPr>
        <b/>
        <sz val="10"/>
        <rFont val="Arial"/>
        <family val="2"/>
      </rPr>
      <t>11.</t>
    </r>
    <r>
      <rPr>
        <sz val="10"/>
        <rFont val="Arial"/>
        <family val="2"/>
      </rPr>
      <t xml:space="preserve"> The totals of ALL cost categories are rounded to the nearest dollar.</t>
    </r>
    <r>
      <rPr>
        <sz val="10"/>
        <color rgb="FFFF0000"/>
        <rFont val="Arial"/>
        <family val="2"/>
      </rPr>
      <t xml:space="preserve">
</t>
    </r>
    <r>
      <rPr>
        <b/>
        <sz val="10"/>
        <rFont val="Arial"/>
        <family val="2"/>
      </rPr>
      <t>12.</t>
    </r>
    <r>
      <rPr>
        <sz val="10"/>
        <rFont val="Arial"/>
        <family val="2"/>
      </rPr>
      <t xml:space="preserve"> If any cells turn red after the completion of the workbook, review the budget to ensure the Eligible Entity is not exceeding the total allocation or the 2% administration cap. </t>
    </r>
  </si>
  <si>
    <t>Includes expenses relating to the administration of the grant? (Yes/No)</t>
  </si>
  <si>
    <t xml:space="preserve"> Expenses ($) relating to the administration of the grant (DIRECT COSTS)</t>
  </si>
  <si>
    <t xml:space="preserve"> Expenses ($) relating to the administration of the grant (INDIRECT COSTS)</t>
  </si>
  <si>
    <t xml:space="preserve">Total Federal Costs  </t>
  </si>
  <si>
    <t>Total Allocation</t>
  </si>
  <si>
    <t>Initial Planning Funds Total</t>
  </si>
  <si>
    <t>Percent of expenses relating to the administration of the grant (%)</t>
  </si>
  <si>
    <t xml:space="preserve">Total Allocation after Initial Planning Funds </t>
  </si>
  <si>
    <t>a. Personnel</t>
  </si>
  <si>
    <r>
      <rPr>
        <b/>
        <sz val="10"/>
        <color rgb="FFFF0000"/>
        <rFont val="Arial"/>
        <family val="2"/>
      </rPr>
      <t xml:space="preserve">INSTRUCTIONS - PLEASE READ!!!
</t>
    </r>
    <r>
      <rPr>
        <b/>
        <sz val="10"/>
        <rFont val="Arial"/>
        <family val="2"/>
      </rPr>
      <t>1.</t>
    </r>
    <r>
      <rPr>
        <sz val="10"/>
        <rFont val="Arial"/>
        <family val="2"/>
      </rPr>
      <t xml:space="preserve"> List project costs solely for employees of the Eligible Entity.  All personnel costs for subrecipients and contractors must be included under e. Contractual- Subawards. 
</t>
    </r>
    <r>
      <rPr>
        <b/>
        <sz val="10"/>
        <rFont val="Arial"/>
        <family val="2"/>
      </rPr>
      <t>2.</t>
    </r>
    <r>
      <rPr>
        <sz val="10"/>
        <rFont val="Arial"/>
        <family val="2"/>
      </rPr>
      <t xml:space="preserve"> All personnel should be identified by position title and not employee name. Enter the level of effort (e.g., hours for hourly employees, number of months for monthly, etc.), select the unit from the drop down menu, enter the unit cost, fringe benefits and the total direct personnel compensation will automatically calculate. 
</t>
    </r>
    <r>
      <rPr>
        <b/>
        <sz val="10"/>
        <rFont val="Arial"/>
        <family val="2"/>
      </rPr>
      <t>3</t>
    </r>
    <r>
      <rPr>
        <sz val="10"/>
        <rFont val="Arial"/>
        <family val="2"/>
      </rPr>
      <t xml:space="preserve">. Personnel cannot exceed 100% of their time on all active projects (including other Federal awards or work unrelated to the BEAD Program).
</t>
    </r>
    <r>
      <rPr>
        <b/>
        <sz val="10"/>
        <rFont val="Arial"/>
        <family val="2"/>
      </rPr>
      <t>4.</t>
    </r>
    <r>
      <rPr>
        <sz val="10"/>
        <rFont val="Arial"/>
        <family val="2"/>
      </rPr>
      <t xml:space="preserve"> If loaded labor rates are utilized, a description of the costs the loaded rate is comprised of must be included in the Additional Explanation section below. NIST/DOC must review all components of the loaded labor rate for reasonableness and unallowable costs (e.g. fee or profit). 
</t>
    </r>
    <r>
      <rPr>
        <b/>
        <sz val="10"/>
        <rFont val="Arial"/>
        <family val="2"/>
      </rPr>
      <t>5.</t>
    </r>
    <r>
      <rPr>
        <sz val="10"/>
        <rFont val="Arial"/>
        <family val="2"/>
      </rPr>
      <t xml:space="preserve"> If a position and hours are attributed to multiple employees (e.g. 2 Technicians working 2 months) the number of employees for that position title must be identified in parenthesis after the position title.  See example below.      
</t>
    </r>
    <r>
      <rPr>
        <b/>
        <sz val="10"/>
        <rFont val="Arial"/>
        <family val="2"/>
      </rPr>
      <t>6.</t>
    </r>
    <r>
      <rPr>
        <sz val="10"/>
        <rFont val="Arial"/>
        <family val="2"/>
      </rPr>
      <t xml:space="preserve"> Fringe benefits are allowances and services provided to employees as compensation in addition to regular salaries and wages. The rates and how they are applied should not be averaged to get one fringe cost percentage. Complex calculations should be described/provided in the Additional Explanation section below. The fringe benefit rates should be applied to all positions.
</t>
    </r>
    <r>
      <rPr>
        <b/>
        <sz val="10"/>
        <rFont val="Arial"/>
        <family val="2"/>
      </rPr>
      <t>7.</t>
    </r>
    <r>
      <rPr>
        <sz val="10"/>
        <rFont val="Arial"/>
        <family val="2"/>
      </rPr>
      <t xml:space="preserve"> Include the percentage of the cost that will be allocated to the administration of the grant in Column K (e.g., the percentage of time a position is spending on the administration of the grant). This should inform columns C and D of the "Instructions and Summary" tab.</t>
    </r>
  </si>
  <si>
    <t>Position Title</t>
  </si>
  <si>
    <t>Key Personnel</t>
  </si>
  <si>
    <t>Level of Effort</t>
  </si>
  <si>
    <t>Unit</t>
  </si>
  <si>
    <t>Unit Cost</t>
  </si>
  <si>
    <t>Subtotal Salary</t>
  </si>
  <si>
    <t>Fringe Benefits</t>
  </si>
  <si>
    <t>Fringe Rate</t>
  </si>
  <si>
    <t xml:space="preserve">Total </t>
  </si>
  <si>
    <t>Justification of Need</t>
  </si>
  <si>
    <t>% Allocable for the Administration of the Grant</t>
  </si>
  <si>
    <t>Total Salary for the Administration of the Grant</t>
  </si>
  <si>
    <t>Total Fringe for the Administration of the Grant</t>
  </si>
  <si>
    <r>
      <rPr>
        <b/>
        <sz val="10"/>
        <color rgb="FFFF0000"/>
        <rFont val="Arial"/>
        <family val="2"/>
      </rPr>
      <t>Example:</t>
    </r>
    <r>
      <rPr>
        <sz val="10"/>
        <color rgb="FFFF0000"/>
        <rFont val="Arial"/>
        <family val="2"/>
      </rPr>
      <t xml:space="preserve"> Grant Manager</t>
    </r>
  </si>
  <si>
    <t>Yes</t>
  </si>
  <si>
    <t>Annual</t>
  </si>
  <si>
    <t>The Grant Manager will be responsible for completing BEAD grant reports; archiving grant-related documents and documentation; preparing for, and supporting, any activities related to grant monitoring, audit or compliance requests; compiling, reconciling, and managing the submission of subgrantee reports and documents. 
The fringe benefit rate of the Grant Manager is expected to be 35% of the salary charges. Fringe benefits for this position include health and dental care, life insurance, long-term disability, retirement, workers compensation, and agency personnel charges.
30% of the Grant Manager's time is expected to be used for the administration of the grant.</t>
  </si>
  <si>
    <r>
      <rPr>
        <b/>
        <sz val="10"/>
        <color rgb="FFFF0000"/>
        <rFont val="Arial"/>
        <family val="2"/>
      </rPr>
      <t>Example:</t>
    </r>
    <r>
      <rPr>
        <sz val="10"/>
        <color rgb="FFFF0000"/>
        <rFont val="Arial"/>
        <family val="2"/>
      </rPr>
      <t xml:space="preserve"> Digital Equity Specialist</t>
    </r>
  </si>
  <si>
    <t>No</t>
  </si>
  <si>
    <t>Hour</t>
  </si>
  <si>
    <t>The Digital Equity Specialist will be responsible for supporting the reviews of applications as part of the BEAD Subgrantee Selection Process. The Digital Equity Specialist is based in the State Broadband Office and their time will be sought in order to provide timely support to ensure that a digital equity perspective is incorporated effectively in the process. The Digital Equity Specialist is expected to be dedicated on a part-time basis totaling 200 hours (approximately 20 hours a week for 10 weeks) throughout the Subgrantee Selection Process.
The hourly rate is inclusive of fringe benefits.</t>
  </si>
  <si>
    <r>
      <rPr>
        <b/>
        <sz val="10"/>
        <color rgb="FFFF0000"/>
        <rFont val="Arial"/>
        <family val="2"/>
      </rPr>
      <t xml:space="preserve">Example: </t>
    </r>
    <r>
      <rPr>
        <sz val="10"/>
        <color rgb="FFFF0000"/>
        <rFont val="Arial"/>
        <family val="2"/>
      </rPr>
      <t>Legal Services</t>
    </r>
  </si>
  <si>
    <t>The legal services will be conducted by in-house legal staff at the State Broadband Office. The costs include drafting, execution, and filing fees of legal agreements and Memorandum of Understandings (MOUs) between organizations involved in the grant, including subgrantees. Legal hours also include time to conduct legal reviews for all contracts. 
The hourly rate is inclusive of fringe benefits.
These costs are expected to be used for the administration of the grant.</t>
  </si>
  <si>
    <t>TOTAL PERSONNEL</t>
  </si>
  <si>
    <r>
      <t xml:space="preserve">INSTRUCTIONS - PLEASE READ!!!
</t>
    </r>
    <r>
      <rPr>
        <b/>
        <sz val="10"/>
        <rFont val="Arial"/>
        <family val="2"/>
      </rPr>
      <t xml:space="preserve">1. </t>
    </r>
    <r>
      <rPr>
        <sz val="10"/>
        <rFont val="Arial"/>
        <family val="2"/>
      </rPr>
      <t xml:space="preserve">Identify International and Domestic Travel as separate items. Examples of Purpose of Travel are subrecipient site visits, DOC meetings, project mgmt. meetings, etc. Examples of Basis for Estimating Costs are past trips, travel quotes, GSA rates, etc.   
</t>
    </r>
    <r>
      <rPr>
        <b/>
        <sz val="10"/>
        <rFont val="Arial"/>
        <family val="2"/>
      </rPr>
      <t xml:space="preserve">2. </t>
    </r>
    <r>
      <rPr>
        <sz val="10"/>
        <rFont val="Arial"/>
        <family val="2"/>
      </rPr>
      <t xml:space="preserve">All listed travel must be necessary for performance of the project.                                                                                                                                                                                                                                                                 
</t>
    </r>
    <r>
      <rPr>
        <b/>
        <sz val="10"/>
        <rFont val="Arial"/>
        <family val="2"/>
      </rPr>
      <t>3.</t>
    </r>
    <r>
      <rPr>
        <sz val="10"/>
        <rFont val="Arial"/>
        <family val="2"/>
      </rPr>
      <t xml:space="preserve"> Only travel that is directly associated with this award should be included as a direct travel cost to the award.                                                                                                                                                                                                                                                                                                                                                                                                                                          </t>
    </r>
    <r>
      <rPr>
        <b/>
        <sz val="10"/>
        <rFont val="Arial"/>
        <family val="2"/>
      </rPr>
      <t>4.</t>
    </r>
    <r>
      <rPr>
        <sz val="10"/>
        <rFont val="Arial"/>
        <family val="2"/>
      </rPr>
      <t xml:space="preserve"> Federal travel regulations are contained within the applicable cost principles for all entity types.                                                                                                                                                                                                                                                                                                   
</t>
    </r>
    <r>
      <rPr>
        <b/>
        <sz val="10"/>
        <rFont val="Arial"/>
        <family val="2"/>
      </rPr>
      <t>5.</t>
    </r>
    <r>
      <rPr>
        <sz val="10"/>
        <rFont val="Arial"/>
        <family val="2"/>
      </rPr>
      <t xml:space="preserve">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(GSA). 
</t>
    </r>
    <r>
      <rPr>
        <b/>
        <sz val="10"/>
        <rFont val="Arial"/>
        <family val="2"/>
      </rPr>
      <t>6.</t>
    </r>
    <r>
      <rPr>
        <sz val="10"/>
        <rFont val="Arial"/>
        <family val="2"/>
      </rPr>
      <t xml:space="preserve"> Columns B-J are per trip. Each row should represent an individual trip.                                                                                                                                                                                                                                                                                                                                                                                                                                                                                                                    </t>
    </r>
    <r>
      <rPr>
        <b/>
        <sz val="10"/>
        <rFont val="Arial"/>
        <family val="2"/>
      </rPr>
      <t xml:space="preserve">7. </t>
    </r>
    <r>
      <rPr>
        <sz val="10"/>
        <rFont val="Arial"/>
        <family val="2"/>
      </rPr>
      <t xml:space="preserve">The number of days is inclusive of day of departure and day of return.
</t>
    </r>
    <r>
      <rPr>
        <b/>
        <sz val="10"/>
        <rFont val="Arial"/>
        <family val="2"/>
      </rPr>
      <t xml:space="preserve">8. </t>
    </r>
    <r>
      <rPr>
        <sz val="10"/>
        <rFont val="Arial"/>
        <family val="2"/>
      </rPr>
      <t xml:space="preserve">Funds requested in the travel category should be only for project staff. Travel for consultants/contractors should be shown in the “Contract” cost category along with consultant/contractor fees. Because these costs are associated with contract-related work, they must be under the “Contract” cost category.       
</t>
    </r>
    <r>
      <rPr>
        <b/>
        <sz val="10"/>
        <rFont val="Arial"/>
        <family val="2"/>
      </rPr>
      <t>9.</t>
    </r>
    <r>
      <rPr>
        <sz val="10"/>
        <rFont val="Arial"/>
        <family val="2"/>
      </rPr>
      <t xml:space="preserve"> Include the percentage of the cost that will be allocated to the administration of the grant in Column M (e.g., the percentage of travel dedicated to the administration of the grant). This should inform columns C and D of the "Instructions and Summary" tab.                   </t>
    </r>
    <r>
      <rPr>
        <b/>
        <sz val="10"/>
        <rFont val="Arial"/>
        <family val="2"/>
      </rPr>
      <t xml:space="preserve">  </t>
    </r>
    <r>
      <rPr>
        <b/>
        <sz val="10"/>
        <color rgb="FFFF0000"/>
        <rFont val="Arial"/>
        <family val="2"/>
      </rPr>
      <t xml:space="preserve">                                                                                                                                                                                                                                                                                                                                                                                                                                                   </t>
    </r>
  </si>
  <si>
    <t>Purpose of Travel/Justification of Need</t>
  </si>
  <si>
    <t>Type</t>
  </si>
  <si>
    <t>No. of Days</t>
  </si>
  <si>
    <t>No. of Travelers</t>
  </si>
  <si>
    <t>Lodging Per Traveler/  Per Night</t>
  </si>
  <si>
    <t>Flight per Traveler</t>
  </si>
  <si>
    <t>Vehicle per Traveler</t>
  </si>
  <si>
    <t>Per Diem Per Traveler</t>
  </si>
  <si>
    <t>Mileage</t>
  </si>
  <si>
    <t>Miscellaneous</t>
  </si>
  <si>
    <t>Cost per Trip</t>
  </si>
  <si>
    <t>Basis for Estimating Costs</t>
  </si>
  <si>
    <t>Total Travel for the Administration of the Grant</t>
  </si>
  <si>
    <r>
      <t xml:space="preserve">Example: </t>
    </r>
    <r>
      <rPr>
        <sz val="10"/>
        <color rgb="FFFF0000"/>
        <rFont val="Arial"/>
        <family val="2"/>
      </rPr>
      <t>SBLN #1: 
Funds are requested to attend the State Broadband Leaders Network (SBLN) expected to be held for four days total (including travel) in Washington, DC. The purpose of this travel is to participate in SBLN as the BEAD representative and to share priorities and best practices and discuss emerging telecommunications policy issues.
Miscellaneous costs include taxi/ride-share of $35 per person per day of travel. 
These costs are expected to be used for the administration of the grant.</t>
    </r>
    <r>
      <rPr>
        <sz val="10"/>
        <color indexed="10"/>
        <rFont val="Arial"/>
        <family val="2"/>
      </rPr>
      <t xml:space="preserve">
</t>
    </r>
  </si>
  <si>
    <t>Domestic</t>
  </si>
  <si>
    <t>Current GSA rates</t>
  </si>
  <si>
    <r>
      <t xml:space="preserve">Example: </t>
    </r>
    <r>
      <rPr>
        <sz val="10"/>
        <color rgb="FFFF0000"/>
        <rFont val="Arial"/>
        <family val="2"/>
      </rPr>
      <t>Local Coordination #1: Challenge Process
Funds are requested for State Broadband Office staff to travel to local coordination events across the state regarding the Challenge Process.
Requesting mileage estimated at 250 miles at $.585 per mile.</t>
    </r>
  </si>
  <si>
    <t>TOTAL TRAVEL</t>
  </si>
  <si>
    <r>
      <rPr>
        <b/>
        <sz val="10"/>
        <color rgb="FFFF0000"/>
        <rFont val="Arial"/>
        <family val="2"/>
      </rPr>
      <t xml:space="preserve">INSTRUCTIONS - PLEASE READ!!!
</t>
    </r>
    <r>
      <rPr>
        <b/>
        <sz val="10"/>
        <color rgb="FF000000"/>
        <rFont val="Arial"/>
        <family val="2"/>
      </rPr>
      <t>1.</t>
    </r>
    <r>
      <rPr>
        <sz val="10"/>
        <color rgb="FF000000"/>
        <rFont val="Arial"/>
        <family val="2"/>
      </rPr>
      <t xml:space="preserve"> Equipment means a single item of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color rgb="FF000000"/>
        <rFont val="Arial"/>
        <family val="2"/>
      </rPr>
      <t>2.</t>
    </r>
    <r>
      <rPr>
        <sz val="10"/>
        <color rgb="FF000000"/>
        <rFont val="Arial"/>
        <family val="2"/>
      </rPr>
      <t xml:space="preserve"> Do not include supply items under equipment.  Please refer to 2 CFR 200 and d. Supplies on what constitutes a supply item.
</t>
    </r>
    <r>
      <rPr>
        <b/>
        <sz val="10"/>
        <color rgb="FF000000"/>
        <rFont val="Arial"/>
        <family val="2"/>
      </rPr>
      <t xml:space="preserve">3. </t>
    </r>
    <r>
      <rPr>
        <sz val="10"/>
        <color rgb="FF000000"/>
        <rFont val="Arial"/>
        <family val="2"/>
      </rPr>
      <t xml:space="preserve">List all equipment below, providing a basis of cost (e.g. contractor quotes, catalog prices, prior invoices, etc.). Briefly justify items as they apply to the project. </t>
    </r>
    <r>
      <rPr>
        <sz val="10"/>
        <color indexed="10"/>
        <rFont val="Arial"/>
        <family val="2"/>
      </rPr>
      <t xml:space="preserve">
</t>
    </r>
    <r>
      <rPr>
        <b/>
        <sz val="10"/>
        <rFont val="Arial"/>
        <family val="2"/>
      </rPr>
      <t>4.</t>
    </r>
    <r>
      <rPr>
        <sz val="10"/>
        <rFont val="Arial"/>
        <family val="2"/>
      </rPr>
      <t xml:space="preserve"> Any equipment that is leased must be listed under tab g. Other and not under c. Equipment.  
</t>
    </r>
    <r>
      <rPr>
        <b/>
        <sz val="10"/>
        <rFont val="Arial"/>
        <family val="2"/>
      </rPr>
      <t xml:space="preserve">5. </t>
    </r>
    <r>
      <rPr>
        <sz val="10"/>
        <rFont val="Arial"/>
        <family val="2"/>
      </rPr>
      <t>Include the percentage of the cost that will be allocated to the administration of the grant</t>
    </r>
    <r>
      <rPr>
        <b/>
        <sz val="10"/>
        <rFont val="Arial"/>
        <family val="2"/>
      </rPr>
      <t xml:space="preserve"> </t>
    </r>
    <r>
      <rPr>
        <sz val="10"/>
        <rFont val="Arial"/>
        <family val="2"/>
      </rPr>
      <t xml:space="preserve">in Column G (e.g., the percentage of equipment dedicated to the administration of the grant). This should inform columns C and D of the "Instructions and Summary" tab.        </t>
    </r>
  </si>
  <si>
    <t>Equipment Item</t>
  </si>
  <si>
    <t>Qty</t>
  </si>
  <si>
    <t xml:space="preserve">Unit Cost         </t>
  </si>
  <si>
    <t xml:space="preserve">Total Cost             </t>
  </si>
  <si>
    <t>Basis of Cost</t>
  </si>
  <si>
    <t>Total Equipment for the Administration of the Grant</t>
  </si>
  <si>
    <r>
      <t xml:space="preserve">Example:  </t>
    </r>
    <r>
      <rPr>
        <sz val="10"/>
        <color indexed="10"/>
        <rFont val="Arial"/>
        <family val="2"/>
      </rPr>
      <t>Lexmark Laser All-In-One Printer</t>
    </r>
  </si>
  <si>
    <t>Online Cost Comparison</t>
  </si>
  <si>
    <t>The high-capacity printer is needed to support the State Broadband Office. Cost comparisons across eligible vendors of renting for a period of five years or purchasing demonstrated that purchasing is more cost effective. The proposed cost was the best value among eligible vendors and included a warranty covering maintenance costs for a period of five years.
These costs are expected to be used for the administration of the grant.</t>
  </si>
  <si>
    <t>TOTAL EQUIPMENT</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</si>
  <si>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contractor quotes, catalog prices, prior invoices, etc.). 
</t>
    </r>
    <r>
      <rPr>
        <b/>
        <sz val="10"/>
        <rFont val="Arial"/>
        <family val="2"/>
      </rPr>
      <t xml:space="preserve">3. </t>
    </r>
    <r>
      <rPr>
        <sz val="10"/>
        <rFont val="Arial"/>
        <family val="2"/>
      </rPr>
      <t xml:space="preserve">Briefly justify the need for the Supplies as they directly apply to the project. Note that Supply items must be direct costs to the project at this budget category, and not duplicative of supply costs included in the indirect pool that is the basis of the indirect rate applied for this project. Supply costs must be allocable specifically to the project.
</t>
    </r>
    <r>
      <rPr>
        <b/>
        <sz val="10"/>
        <rFont val="Arial"/>
        <family val="2"/>
      </rPr>
      <t>4.</t>
    </r>
    <r>
      <rPr>
        <sz val="10"/>
        <rFont val="Arial"/>
        <family val="2"/>
      </rPr>
      <t xml:space="preserve"> If supply items and costs are ambiguous in nature, contact your DOC representative for proper categorization.  
</t>
    </r>
    <r>
      <rPr>
        <b/>
        <sz val="10"/>
        <rFont val="Arial"/>
        <family val="2"/>
      </rPr>
      <t>5.</t>
    </r>
    <r>
      <rPr>
        <sz val="10"/>
        <rFont val="Arial"/>
        <family val="2"/>
      </rPr>
      <t xml:space="preserve"> Include the percentage of the cost that will be allocated to the administration of the grant in Column G (e.g., the percentage of supplies dedicated to the administration of the grant). This should inform columns C and D of the "Instructions and Summary" tab.  </t>
    </r>
    <r>
      <rPr>
        <sz val="10"/>
        <color rgb="FFFF0000"/>
        <rFont val="Arial"/>
        <family val="2"/>
      </rPr>
      <t xml:space="preserve">      </t>
    </r>
    <r>
      <rPr>
        <sz val="10"/>
        <rFont val="Arial"/>
        <family val="2"/>
      </rPr>
      <t xml:space="preserve">
</t>
    </r>
  </si>
  <si>
    <t>General Category of Supplies</t>
  </si>
  <si>
    <t>Total Supplies for the Administration of the Grant</t>
  </si>
  <si>
    <r>
      <rPr>
        <b/>
        <sz val="10"/>
        <color rgb="FFFF0000"/>
        <rFont val="Arial"/>
        <family val="2"/>
      </rPr>
      <t xml:space="preserve">Example: </t>
    </r>
    <r>
      <rPr>
        <sz val="10"/>
        <color rgb="FFFF0000"/>
        <rFont val="Arial"/>
        <family val="2"/>
      </rPr>
      <t xml:space="preserve">Two (2) 15" laptop computers </t>
    </r>
  </si>
  <si>
    <t>Catalog price (based on online search)</t>
  </si>
  <si>
    <t>The laptop computers are needed for State Broadband Office staff (e.g., Grant Manager) to carry out their work on the BEAD Program.
These costs are expected to be used for the administration of the grant.</t>
  </si>
  <si>
    <r>
      <rPr>
        <b/>
        <sz val="10"/>
        <color rgb="FFFF0000"/>
        <rFont val="Arial"/>
        <family val="2"/>
      </rPr>
      <t xml:space="preserve">Example: </t>
    </r>
    <r>
      <rPr>
        <sz val="10"/>
        <color rgb="FFFF0000"/>
        <rFont val="Arial"/>
        <family val="2"/>
      </rPr>
      <t>General office supplies</t>
    </r>
  </si>
  <si>
    <t>Catalog price (based on online search). Items expected to include pens, paper, staples, sticky notes, etc. for approximately five (5) people. Unit cost is monthly.</t>
  </si>
  <si>
    <t>General office supplies are needed to carry out the work of the BEAD Program (i.e., reporting requirements) during the period leading up to the submission of the Final Proposal and throughout the period of performance. 
These costs are expected to be used for the administration of the grant.</t>
  </si>
  <si>
    <t>TOTAL SUPPLIES</t>
  </si>
  <si>
    <t>e1. Contractual</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</si>
  <si>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Eligible Entity must provide all costs related to subrecipients and contractors in the applicable boxes in tabs e.1 and e.2. 
</t>
    </r>
    <r>
      <rPr>
        <b/>
        <sz val="10"/>
        <rFont val="Arial"/>
        <family val="2"/>
      </rPr>
      <t xml:space="preserve">2. </t>
    </r>
    <r>
      <rPr>
        <sz val="10"/>
        <rFont val="Arial"/>
        <family val="2"/>
      </rPr>
      <t xml:space="preserve">Contractors: 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List all contractors supplying commercial supplies or services used to support the project. 
</t>
    </r>
    <r>
      <rPr>
        <b/>
        <sz val="10"/>
        <rFont val="Arial"/>
        <family val="2"/>
      </rPr>
      <t>3.</t>
    </r>
    <r>
      <rPr>
        <sz val="10"/>
        <rFont val="Arial"/>
        <family val="2"/>
      </rPr>
      <t xml:space="preserve"> In determining whether an agreement between a pass-through entity and another non-Federal entity casts the latter as a subrecipient or a contractor, the substance of the relationship is more important than the form of the agreement. Please refer to 2 CFR 200.331 Subrecipient and contractor determinations for more information on making a determination on subrecipient vs contractor.  </t>
    </r>
    <r>
      <rPr>
        <b/>
        <sz val="10"/>
        <rFont val="Arial"/>
        <family val="2"/>
      </rPr>
      <t xml:space="preserve">Important reminder: </t>
    </r>
    <r>
      <rPr>
        <sz val="10"/>
        <rFont val="Arial"/>
        <family val="2"/>
      </rPr>
      <t xml:space="preserve">An Eligible Entity may not undertake broadband deployment construction activities through a contract.  It must engage in a competitive subgrant process for these activities, so any such activities must be classified under the 'Subawards' tab.
</t>
    </r>
    <r>
      <rPr>
        <b/>
        <sz val="10"/>
        <rFont val="Arial"/>
        <family val="2"/>
      </rPr>
      <t xml:space="preserve">4. </t>
    </r>
    <r>
      <rPr>
        <sz val="10"/>
        <rFont val="Arial"/>
        <family val="2"/>
      </rPr>
      <t xml:space="preserve">Justification of Need: Proper budget justifications should explain how the costs associated with each line item relate to the implementation of the project as outlined in the proposal being submitted. Justifications should be concise and be written in such a way that someone not specifically familiar with the project can conceptually understand the rational, purpose and calculation of the anticipated costs identified. Explain why items are essential in relation to the aims of the project as well as meeting the goals of the project. Do not merely restate the proposed expenditure. The specific items in the subrecipient budget(s) should not be explained here.        </t>
    </r>
    <r>
      <rPr>
        <b/>
        <sz val="10"/>
        <rFont val="Arial"/>
        <family val="2"/>
      </rPr>
      <t xml:space="preserve">
5. </t>
    </r>
    <r>
      <rPr>
        <sz val="10"/>
        <rFont val="Arial"/>
        <family val="2"/>
      </rPr>
      <t xml:space="preserve">Construction Contracts - In the basis of cost and breakdown, provide information such as engineering estimates, fees, permits, prior construction, etc., and briefly justify its need as it applies to the project.                                                                                                                                                                                                                                                       
</t>
    </r>
    <r>
      <rPr>
        <b/>
        <sz val="10"/>
        <rFont val="Arial"/>
        <family val="2"/>
      </rPr>
      <t>6.</t>
    </r>
    <r>
      <rPr>
        <sz val="10"/>
        <rFont val="Arial"/>
        <family val="2"/>
      </rPr>
      <t xml:space="preserve">  Include the percentage of the cost that will be allocated to the administration of the grant in Column H (e.g., the percentage of the contract dedicated to the administration of the grant). This should inform columns C and D of the "Instructions and Summary" tab.    </t>
    </r>
  </si>
  <si>
    <t>Contractor
Name/Organization</t>
  </si>
  <si>
    <t>Project Name</t>
  </si>
  <si>
    <t>Project Type</t>
  </si>
  <si>
    <t>Project ID</t>
  </si>
  <si>
    <t>Basis of Cost and Breakdown</t>
  </si>
  <si>
    <t>Contractor Costs</t>
  </si>
  <si>
    <t>Total Contractor Costs for the Administration of the Grant</t>
  </si>
  <si>
    <r>
      <t>Example:</t>
    </r>
    <r>
      <rPr>
        <sz val="10"/>
        <color indexed="10"/>
        <rFont val="Arial"/>
        <family val="2"/>
      </rPr>
      <t xml:space="preserve"> ABC Corporation</t>
    </r>
  </si>
  <si>
    <t xml:space="preserve">ABC Corporation will implement the Challenge Process outlined in the Initial Proposal. All final products will be owned by the State Broadband Office, not the consulting firm. The services are expected to be provided within three (3 months) of award in order for the State Broadband Office to begin the Subgrantee Selection Process. </t>
  </si>
  <si>
    <t>ABC Corporation was selected following a competitive review process in line with the State Broadband Office procurement policy. The contract amount is and will be inclusive of staff, travel, supplies, and all other costs necessary to meet the goals of the contract. The basis of the cost is estimated by the contractor at approximately 1,250 hours at $400/hour.</t>
  </si>
  <si>
    <t>SUBTOTAL CONTRACTORS</t>
  </si>
  <si>
    <t>TOTAL CONTRACTUAL</t>
  </si>
  <si>
    <t>e.2 Subawards</t>
  </si>
  <si>
    <r>
      <rPr>
        <b/>
        <sz val="10"/>
        <color rgb="FFFF0000"/>
        <rFont val="Arial"/>
        <family val="2"/>
      </rPr>
      <t xml:space="preserve">INSTRUCTIONS - PLEASE READ!!!
</t>
    </r>
    <r>
      <rPr>
        <b/>
        <sz val="10"/>
        <color rgb="FF000000"/>
        <rFont val="Arial"/>
        <family val="2"/>
      </rPr>
      <t>1.</t>
    </r>
    <r>
      <rPr>
        <sz val="10"/>
        <color rgb="FF000000"/>
        <rFont val="Arial"/>
        <family val="2"/>
      </rPr>
      <t xml:space="preserve"> The Eligible Entity must provide all costs related to subrecipients and contractors in the applicable boxes in tabs e.1 and e.2.  
</t>
    </r>
    <r>
      <rPr>
        <b/>
        <sz val="10"/>
        <color rgb="FF000000"/>
        <rFont val="Arial"/>
        <family val="2"/>
      </rPr>
      <t>2.</t>
    </r>
    <r>
      <rPr>
        <sz val="10"/>
        <color rgb="FF000000"/>
        <rFont val="Arial"/>
        <family val="2"/>
      </rPr>
      <t xml:space="preserve"> </t>
    </r>
    <r>
      <rPr>
        <b/>
        <sz val="10"/>
        <color rgb="FF000000"/>
        <rFont val="Arial"/>
        <family val="2"/>
      </rPr>
      <t xml:space="preserve">Subrecipients (sub-awardees): </t>
    </r>
    <r>
      <rPr>
        <sz val="10"/>
        <color rgb="FF000000"/>
        <rFont val="Arial"/>
        <family val="2"/>
      </rPr>
      <t xml:space="preserve">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contractor status.  </t>
    </r>
    <r>
      <rPr>
        <b/>
        <sz val="10"/>
        <color rgb="FF000000"/>
        <rFont val="Arial"/>
        <family val="2"/>
      </rPr>
      <t xml:space="preserve">Important reminder: </t>
    </r>
    <r>
      <rPr>
        <sz val="10"/>
        <color rgb="FF000000"/>
        <rFont val="Arial"/>
        <family val="2"/>
      </rPr>
      <t xml:space="preserve">An Eligible Entity may not undertake broadband deployment construction activities itself.  It must engage in a competitive subgrant process for these activities, so any such activities must be classified under this tab.
</t>
    </r>
    <r>
      <rPr>
        <b/>
        <sz val="10"/>
        <color rgb="FF000000"/>
        <rFont val="Arial"/>
        <family val="2"/>
      </rPr>
      <t>3.</t>
    </r>
    <r>
      <rPr>
        <sz val="10"/>
        <color rgb="FF000000"/>
        <rFont val="Arial"/>
        <family val="2"/>
      </rPr>
      <t xml:space="preserve"> In determining whether an agreement between a pass-through entity and another non-Federal entity casts the latter as a subrecipient or a contractor, the substance of the relationship is more important than the form of the agreement. Please refer to 2 CFR 200.331 Subrecipient and contractor determinations for more information on making a determination on subrecipient vs contractor.
</t>
    </r>
    <r>
      <rPr>
        <b/>
        <sz val="10"/>
        <color rgb="FF000000"/>
        <rFont val="Arial"/>
        <family val="2"/>
      </rPr>
      <t xml:space="preserve">4. Justification of Need: </t>
    </r>
    <r>
      <rPr>
        <sz val="10"/>
        <color rgb="FF000000"/>
        <rFont val="Arial"/>
        <family val="2"/>
      </rPr>
      <t xml:space="preserve">Proper budget justifications should explain how the costs associated with each line item relate to the implementation of the project as outlined in the proposal being submitted. Justifications should be concise and be written in such a way that someone not specifically familiar with the project can conceptually understand the rational, purpose and calculation of the anticipated costs identified. Explain why items are essential in relation to the aims of the project as well as meeting the goals of the project. Do not merely restate the proposed expenditure. The specific items in the subrecipient budget(s) should not be explained here.
</t>
    </r>
    <r>
      <rPr>
        <b/>
        <sz val="10"/>
        <color rgb="FF000000"/>
        <rFont val="Arial"/>
        <family val="2"/>
      </rPr>
      <t>5. Construction Subawards</t>
    </r>
    <r>
      <rPr>
        <sz val="10"/>
        <color rgb="FF000000"/>
        <rFont val="Arial"/>
        <family val="2"/>
      </rPr>
      <t xml:space="preserve"> - In the basis of cost and breakdown, provide information such as engineering estimates, fees, permits, prior construction, etc., and briefly justify its need as it applies to the project.
</t>
    </r>
    <r>
      <rPr>
        <b/>
        <sz val="10"/>
        <color rgb="FF000000"/>
        <rFont val="Arial"/>
        <family val="2"/>
      </rPr>
      <t>6.</t>
    </r>
    <r>
      <rPr>
        <sz val="10"/>
        <color rgb="FFFF0000"/>
        <rFont val="Arial"/>
        <family val="2"/>
      </rPr>
      <t xml:space="preserve"> </t>
    </r>
    <r>
      <rPr>
        <b/>
        <sz val="10"/>
        <color rgb="FF000000"/>
        <rFont val="Arial"/>
        <family val="2"/>
      </rPr>
      <t>Subrecipient Cost Share/Matching:</t>
    </r>
    <r>
      <rPr>
        <sz val="10"/>
        <color rgb="FFFF0000"/>
        <rFont val="Arial"/>
        <family val="2"/>
      </rPr>
      <t xml:space="preserve"> </t>
    </r>
    <r>
      <rPr>
        <sz val="10"/>
        <color rgb="FF000000"/>
        <rFont val="Arial"/>
        <family val="2"/>
      </rPr>
      <t xml:space="preserve">Please provide any cost share/matching that is being provided by a subrecipient as part of a broadband infrastructure deployment project. Contractors may not provide cost share.  Any partial donation of goods or services by a contractor is considered a discount and is not allowable.  A subrecipient who elects to employ the 10% de minimis Indirect Cost rate cannot claim the resulting indirect costs as a Cost Share contribution.    
7.  Include the percentage of the cost that will be allocated to the administration of the grant in Column M (e.g., the percentage of the subaward dedicated to the administration of the grant). This should inform columns C and D of the "Instructions and Summary" tab.    </t>
    </r>
  </si>
  <si>
    <t>Subrecipient
Name/Organization</t>
  </si>
  <si>
    <t>Subrecipient Costs</t>
  </si>
  <si>
    <t>Subrecipient Cost Share/Matching, Project-Specific</t>
  </si>
  <si>
    <t>Total Subrecipient Costs for the Administration of the Grant</t>
  </si>
  <si>
    <t>Is Cost Share/  Matching Provided?</t>
  </si>
  <si>
    <t>Total Match Value ($)</t>
  </si>
  <si>
    <t xml:space="preserve">Type (Cash or In Kind) </t>
  </si>
  <si>
    <t>Source</t>
  </si>
  <si>
    <t>If Federal Source, Which Eligible Program(s)?</t>
  </si>
  <si>
    <t>Example: ISP 1</t>
  </si>
  <si>
    <t>Internet Deployment of Wayne County</t>
  </si>
  <si>
    <t>Deployment</t>
  </si>
  <si>
    <t xml:space="preserve"> CM61-BEAD-KY-1234X-5</t>
  </si>
  <si>
    <t>This deployment project has been provisionally selected as per the subgrantee selection process approved in the Initial Proposal. Full details are included as part of the Final Proposal csv files.</t>
  </si>
  <si>
    <t>ISP 1 was competitively selected. Cost basis is engineering and permitting, project coordination and management, construction labor, equipment, and communications and marketing, for a total of $633 per location to be served.</t>
  </si>
  <si>
    <t>Cash</t>
  </si>
  <si>
    <t>State</t>
  </si>
  <si>
    <r>
      <t>Example:</t>
    </r>
    <r>
      <rPr>
        <b/>
        <i/>
        <sz val="10"/>
        <color rgb="FFFF0000"/>
        <rFont val="Arial"/>
        <family val="2"/>
      </rPr>
      <t xml:space="preserve"> </t>
    </r>
    <r>
      <rPr>
        <b/>
        <sz val="10"/>
        <color rgb="FFFF0000"/>
        <rFont val="Arial"/>
        <family val="2"/>
      </rPr>
      <t>ISP 2</t>
    </r>
  </si>
  <si>
    <t>Adair Universal Internet</t>
  </si>
  <si>
    <t>CM61-BEAD-KY-444AB-L</t>
  </si>
  <si>
    <t>ISP 2 was competitively selected.  Cost is based on engineering and permitting, labor and equipment,  project management, communications and marketing, and other incidental implementation costs for a period of 12 months, at a fixed rate of $768K monthly.</t>
  </si>
  <si>
    <t>Combination of both Cash &amp; In Kind (explanation is provided under Additional Explanation)</t>
  </si>
  <si>
    <t>Other</t>
  </si>
  <si>
    <t>Example: ISP 3</t>
  </si>
  <si>
    <t>Ballard Fiber Weatherization Project</t>
  </si>
  <si>
    <t>CM61-BEAD-KY-92JDH-2</t>
  </si>
  <si>
    <t>ISP 3 was competitively selected.  Cost is based on hardening and retrofitting of existing broadband fiber assets.  This includes engineering and construction labor($1.78M) and equipment ($3.5M),  project management ($1M), and incidental implementation costs. for a estimated period of 24 months.</t>
  </si>
  <si>
    <t>In Kind</t>
  </si>
  <si>
    <t>Federal</t>
  </si>
  <si>
    <t>American Rescue Plan Act (ARPA)</t>
  </si>
  <si>
    <t>Example: TBD</t>
  </si>
  <si>
    <t>Non-deployment, broadband adoption program</t>
  </si>
  <si>
    <t>Non-deployment</t>
  </si>
  <si>
    <t>TBD</t>
  </si>
  <si>
    <t>The State Broadband Office certifies that it has a plan to ensure broadband deployment to all unserved and underserved locations, which is outlined in the Final Proposal. It can do so for less than its total BEAD allocation, and will thus have sufficient BEAD funds leftover to use for non-deployment purposes.  A subrecipient(s) to be determined will carry out eligible non-deployment uses, identified in the BEAD NOFO, Section IV.B.8--specifically to conduct a broadband adoption program to provide affordable internet-capable devices to 1,000 participants.</t>
  </si>
  <si>
    <t>Based on a planning study completed on April 15, 2023, by ABC Corporation, and as outlined in the Initial Proposal, the cost of conducting the program is based on the cost of internet-capable devices ($1,500 per device, inclusive of software and accessories, according to an online search) and associated programmatic implementation costs (e.g., communications and marketing, distributions, etc.).</t>
  </si>
  <si>
    <t>SUBTOTAL SUBRECIPIENTS</t>
  </si>
  <si>
    <t>TOTAL SUBAWARDS</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</si>
  <si>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Construction for the purpose of budgeting, is defined as the construction of new buildings, completion of shell space in existing buildings, renovation or rehabilitation of existing buildings, and construction or development of real property infrastructure improvements (e.g., site preparation, utilities, streets, curbs, sidewalks, parking lots, other streetscaping improvements, etc.). 
</t>
    </r>
    <r>
      <rPr>
        <b/>
        <sz val="10"/>
        <rFont val="Arial"/>
        <family val="2"/>
      </rPr>
      <t>2.</t>
    </r>
    <r>
      <rPr>
        <sz val="10"/>
        <rFont val="Arial"/>
        <family val="2"/>
      </rPr>
      <t xml:space="preserve"> Any construction work that is performed by a contractor or subrecipient should be entered under e. Contractual-Subawards.  </t>
    </r>
    <r>
      <rPr>
        <b/>
        <sz val="10"/>
        <rFont val="Arial"/>
        <family val="2"/>
      </rPr>
      <t xml:space="preserve">Important reminder: </t>
    </r>
    <r>
      <rPr>
        <sz val="10"/>
        <rFont val="Arial"/>
        <family val="2"/>
      </rPr>
      <t xml:space="preserve">An Eligible Entity may not undertake broadband deployment construction activities itself.  It must engage in a competitive subgrant process for these activities, so any such activities must be classified under the Contractual/Subawards Tab.
</t>
    </r>
    <r>
      <rPr>
        <b/>
        <sz val="10"/>
        <rFont val="Arial"/>
        <family val="2"/>
      </rPr>
      <t>3.</t>
    </r>
    <r>
      <rPr>
        <sz val="10"/>
        <rFont val="Arial"/>
        <family val="2"/>
      </rPr>
      <t xml:space="preserve"> List all proposed construction below, providing a basis of cost such as engineering estimates, prior construction, etc., and briefly justify its need as it applies to the project.</t>
    </r>
    <r>
      <rPr>
        <sz val="10"/>
        <color indexed="10"/>
        <rFont val="Arial"/>
        <family val="2"/>
      </rPr>
      <t xml:space="preserve">
</t>
    </r>
    <r>
      <rPr>
        <b/>
        <sz val="10"/>
        <rFont val="Arial"/>
        <family val="2"/>
      </rPr>
      <t>4.</t>
    </r>
    <r>
      <rPr>
        <sz val="10"/>
        <rFont val="Arial"/>
        <family val="2"/>
      </rPr>
      <t xml:space="preserve"> Include the percentage of the cost that will be allocated to the administration of the grant in Column E (e.g., the percentage of construction dedicated to the administration of the grant). This should inform columns C and D of the "Instructions and Summary" tab.        </t>
    </r>
  </si>
  <si>
    <t>General Description</t>
  </si>
  <si>
    <t xml:space="preserve">Cost             </t>
  </si>
  <si>
    <t>Total Construction for the Administration of the Grant</t>
  </si>
  <si>
    <t>TOTAL CONSTRUCTION</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</si>
  <si>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contractor quotes, prior purchases of similar or like items, published price list, etc.
</t>
    </r>
    <r>
      <rPr>
        <b/>
        <sz val="10"/>
        <rFont val="Arial"/>
        <family val="2"/>
      </rPr>
      <t xml:space="preserve">3. </t>
    </r>
    <r>
      <rPr>
        <sz val="10"/>
        <rFont val="Arial"/>
        <family val="2"/>
      </rPr>
      <t xml:space="preserve">Contingency is that part of a budget estimate of future costs (typically of large construction projects or other items as approved by the Federal awarding agency) which is associated with possible events or conditions arising from causes the precise outcome of which is indeterminable at the time of estimate, and that experience shows will likely result, in aggregate, in additional costs for the approved activity or project. Amounts for major project scope changes, unforeseen risks, or extraordinary events may not be included. Amounts must be estimated using broadly-accepted cost estimating methodologies and accepted by the Federal awarding agency.  Contingency costs are reserved until a demonstrated need is approved by the Grants Officer. Please refer to 2 CFR 200.433 for more information.
</t>
    </r>
    <r>
      <rPr>
        <b/>
        <sz val="10"/>
        <rFont val="Arial"/>
        <family val="2"/>
      </rPr>
      <t xml:space="preserve">4. </t>
    </r>
    <r>
      <rPr>
        <sz val="10"/>
        <rFont val="Arial"/>
        <family val="2"/>
      </rPr>
      <t xml:space="preserve">Include the percentage of the cost that will be allocated to the administration of the grant in Column E (e.g., the percentage of Other costs dedicated to the administration of the grant). This should inform columns C and D of the "Instructions and Summary" tab.  </t>
    </r>
    <r>
      <rPr>
        <b/>
        <sz val="10"/>
        <rFont val="Arial"/>
        <family val="2"/>
      </rPr>
      <t xml:space="preserve">
</t>
    </r>
  </si>
  <si>
    <t xml:space="preserve"> Cost             </t>
  </si>
  <si>
    <t>Total Other Costs for the Administration of the Grant</t>
  </si>
  <si>
    <r>
      <t xml:space="preserve">Example: </t>
    </r>
    <r>
      <rPr>
        <sz val="10"/>
        <color indexed="10"/>
        <rFont val="Arial"/>
        <family val="2"/>
      </rPr>
      <t>5 Challenge Process Local Coordination Events related to the Challenge Process</t>
    </r>
  </si>
  <si>
    <t>Each event is estimated at a total of $5,000 (Venue - $2,000; $1000 informational booklets for 100 participants at $10 per participant; $2,000 in staff time at 20 hours at $100 per hour).</t>
  </si>
  <si>
    <t xml:space="preserve">Event costs for purpose of increasing awareness of the Challenge Process--in line with the proposed Challenge Process in the Initial Proposal--in order to increase participation in the Challenge Process and to ensure public buy-in for the activities funded by the BEAD Program. </t>
  </si>
  <si>
    <r>
      <t xml:space="preserve">Example: </t>
    </r>
    <r>
      <rPr>
        <sz val="10"/>
        <color rgb="FFFF0000"/>
        <rFont val="Arial"/>
        <family val="2"/>
      </rPr>
      <t>Computer science, coding and cybersecurity education program</t>
    </r>
  </si>
  <si>
    <t>$1000 per participant (1000 participants). This costs is inclusive of all time and materials to conduct the program and is not duplicative of Personnel costs.</t>
  </si>
  <si>
    <t xml:space="preserve">The purpose of these programs is to X. The SBO and DOE will manage the program through a Memorandum of Understanding (MOU). The program is expected to reach 1,000 participants. </t>
  </si>
  <si>
    <r>
      <t xml:space="preserve">Example: </t>
    </r>
    <r>
      <rPr>
        <sz val="10"/>
        <color rgb="FFFF0000"/>
        <rFont val="Arial"/>
        <family val="2"/>
      </rPr>
      <t>Project Management Training for State Broadband Office Staff</t>
    </r>
  </si>
  <si>
    <t>Project Management Training conducted by XYZ Corporation is requested to pay for three staff working full-time on the BEAD Program (i.e., Grant Manager, State Broadband Office Director, and Procurement Specialist). The training will cover project management areas necessary for the successful implementation and oversight of the BEAD Program. 
These costs are expected to be used for the administration of the grant.</t>
  </si>
  <si>
    <t>TOTAL OTHER DIRECT COSTS</t>
  </si>
  <si>
    <t>h. Indirect Costs</t>
  </si>
  <si>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Indirect (facilities &amp; administrative (F&amp;A)) costs means those costs incurred for a common or joint purpose benefitting more than one cost objective, and not readily assignable to the cost objectives specifically benefitted, without effort disproportionate to the results achieved.
</t>
    </r>
    <r>
      <rPr>
        <b/>
        <sz val="10"/>
        <rFont val="Arial"/>
        <family val="2"/>
      </rPr>
      <t>2</t>
    </r>
    <r>
      <rPr>
        <sz val="10"/>
        <rFont val="Arial"/>
        <family val="2"/>
      </rPr>
      <t xml:space="preserve">. Indirect costs may be charged to the award if, the applicant has a Federally approved indirect cost rate or the applicant has never received a negotiated indirect cost rate and elects to charge a de minimis rate of 10 percent of modified total direct costs (MTDC), which can be used indefinitely. 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t>
    </r>
    <r>
      <rPr>
        <b/>
        <sz val="10"/>
        <rFont val="Arial"/>
        <family val="2"/>
      </rPr>
      <t xml:space="preserve">3. </t>
    </r>
    <r>
      <rPr>
        <sz val="10"/>
        <rFont val="Arial"/>
        <family val="2"/>
      </rPr>
      <t>Indirect costs that are related to the administration of the Eligible Entity's grant count toward the statutory two percent cap. By their nature, indirect costs are those recipient costs that are not directly associated with the recipient’s execution of its grant-funded project, but that are necessary to the operation of the organization and the performance of its programs. A grantee should describe the types of indirect costs that it will charge to the grant. A grantee can never double-charge a cost as both a direct and an indirect administrative cost. The budget provided by the Eligible Entity must explain how they will account for direct and indirect personnel costs charged to the grant with the statutory two percent cap (see BEAD FAQ 7.11). It is the Eligible Entity’s responsibility to determine whether their indirect costs include such expenses subject to the cap, and account for them appropriately.  The Eligible Entity must document such accounting, and make it available to NTIA and NIST if requested.</t>
    </r>
    <r>
      <rPr>
        <b/>
        <sz val="10"/>
        <rFont val="Arial"/>
        <family val="2"/>
      </rPr>
      <t xml:space="preserve">
4. </t>
    </r>
    <r>
      <rPr>
        <sz val="10"/>
        <rFont val="Arial"/>
        <family val="2"/>
      </rPr>
      <t xml:space="preserve">Fill out the table below to indicate how your indirect costs are calculated. 
</t>
    </r>
    <r>
      <rPr>
        <b/>
        <sz val="10"/>
        <rFont val="Arial"/>
        <family val="2"/>
      </rPr>
      <t>5.</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DOC contact before filling out this section. 
</t>
    </r>
    <r>
      <rPr>
        <b/>
        <sz val="10"/>
        <rFont val="Arial"/>
        <family val="2"/>
      </rPr>
      <t>6.</t>
    </r>
    <r>
      <rPr>
        <sz val="10"/>
        <rFont val="Arial"/>
        <family val="2"/>
      </rPr>
      <t xml:space="preserve"> The indirect rate should be applied to both the Federal Share and Recipient Cost Share.                                                                                                                                                                                     
</t>
    </r>
    <r>
      <rPr>
        <b/>
        <sz val="10"/>
        <rFont val="Arial"/>
        <family val="2"/>
      </rPr>
      <t>7. NOTE:</t>
    </r>
    <r>
      <rPr>
        <sz val="10"/>
        <rFont val="Arial"/>
        <family val="2"/>
      </rPr>
      <t xml:space="preserve"> A Recipient who elects to employ the 10% de minimis Indirect Cost rate cannot claim resulting costs as a Cost Share contribution, nor can the Recipient claim "unrecovered indirect costs" as a Cost Share contribution.  Neither of these costs can be reflected as actual indirect cost rates realized by the organization, and therefore are not verifiable in the Recipient records as required by Federal Regulation (§200.306(b)(1)).</t>
    </r>
  </si>
  <si>
    <t>Rate Period</t>
  </si>
  <si>
    <t>Indirect Cost Base ($)</t>
  </si>
  <si>
    <t>Indirect Cost Rate (%)</t>
  </si>
  <si>
    <t>Total Indirect Costs ($)</t>
  </si>
  <si>
    <t>Amount ($) of Indirect Costs Covered by Federal Funds</t>
  </si>
  <si>
    <t>Amount ($) of Indirect Costs Covered by Non-Federal Funds</t>
  </si>
  <si>
    <t xml:space="preserve">Explanation of Indirect Cost Base </t>
  </si>
  <si>
    <t>Period of Performance</t>
  </si>
  <si>
    <t>The Eligible Entity does not have a Federally approved indirect costs rate and elects to charge a de minimis rate of 10 percent of modified total direct costs (MTDC).
Indirect Cost Base of the MTDC is based on the following Tabs: Personnel ($552,000); Travel ($12,190); Supplies ($8,900); Other ($32,200); Contractual-Subawards (2 Subawards totaling $50,000 and $500,000 contracts)</t>
  </si>
  <si>
    <t>01/01/2020 - 12/31/2023</t>
  </si>
  <si>
    <t>Cost base is based on negotiated rate agreement and includes Labor, Fringe, Travel, and Other.</t>
  </si>
  <si>
    <t>TOTAL INDIRECT COSTS</t>
  </si>
  <si>
    <t>i. Cost Sharing/Matching</t>
  </si>
  <si>
    <r>
      <rPr>
        <b/>
        <sz val="10"/>
        <color rgb="FFFF0000"/>
        <rFont val="Arial"/>
        <family val="2"/>
      </rPr>
      <t xml:space="preserve">INSTRUCTIONS - PLEASE READ!!!
</t>
    </r>
    <r>
      <rPr>
        <b/>
        <sz val="10"/>
        <color rgb="FF000000"/>
        <rFont val="Arial"/>
        <family val="2"/>
      </rPr>
      <t>1.</t>
    </r>
    <r>
      <rPr>
        <sz val="10"/>
        <color rgb="FF000000"/>
        <rFont val="Arial"/>
        <family val="2"/>
      </rPr>
      <t xml:space="preserve"> A detailed presentation of the cash or cash value of all cost share/matching proposed by the Eligible Entity as required for broadband infrastructure deployment projects must be provided in the table below. Identify the source organization &amp; amount of each cost share item proposed in the award. </t>
    </r>
    <r>
      <rPr>
        <u/>
        <sz val="10"/>
        <color rgb="FF000000"/>
        <rFont val="Arial"/>
        <family val="2"/>
      </rPr>
      <t xml:space="preserve">Any cost share/matching provided by a subrecipient should be entered in tab e2. Subawards.
</t>
    </r>
    <r>
      <rPr>
        <b/>
        <sz val="10"/>
        <color rgb="FF000000"/>
        <rFont val="Arial"/>
        <family val="2"/>
      </rPr>
      <t xml:space="preserve">2. </t>
    </r>
    <r>
      <rPr>
        <b/>
        <u/>
        <sz val="10"/>
        <color rgb="FF000000"/>
        <rFont val="Arial"/>
        <family val="2"/>
      </rPr>
      <t>Cash</t>
    </r>
    <r>
      <rPr>
        <b/>
        <sz val="10"/>
        <color rgb="FF000000"/>
        <rFont val="Arial"/>
        <family val="2"/>
      </rPr>
      <t xml:space="preserve"> </t>
    </r>
    <r>
      <rPr>
        <sz val="10"/>
        <color rgb="FF000000"/>
        <rFont val="Arial"/>
        <family val="2"/>
      </rPr>
      <t xml:space="preserve">-  Except as expressly provided for in the Infrastructure Act, funds from other Federal programs (including funds from the Commission’s Universal Service Fund programs) may not be used as matching funds. The Infrastructure Act expressly provides that matching funds for the BEAD Program may come from a federal regional commission or authority and from funds that were provided to an Eligible Entity or a subgrantee for the purpose of deploying broadband service under the Families First Coronavirus Response Act (Public Law 116-127; 134 Stat. 178); the CARES Act (Public Law 116-136; 134 Stat. 281), the Consolidated Appropriations Act, 2021 (Public Law 116-260; 134 Stat. 1182); or the American Rescue Plan Act of 2021 (Public Law 117-2; 135 Stat. 4), to the extent permitted by those laws. 
</t>
    </r>
    <r>
      <rPr>
        <b/>
        <sz val="10"/>
        <color rgb="FF000000"/>
        <rFont val="Arial"/>
        <family val="2"/>
      </rPr>
      <t>3.</t>
    </r>
    <r>
      <rPr>
        <sz val="10"/>
        <color rgb="FF000000"/>
        <rFont val="Arial"/>
        <family val="2"/>
      </rPr>
      <t xml:space="preserve"> </t>
    </r>
    <r>
      <rPr>
        <b/>
        <u/>
        <sz val="10"/>
        <color rgb="FF000000"/>
        <rFont val="Arial"/>
        <family val="2"/>
      </rPr>
      <t>In Kind</t>
    </r>
    <r>
      <rPr>
        <b/>
        <sz val="10"/>
        <color rgb="FF000000"/>
        <rFont val="Arial"/>
        <family val="2"/>
      </rPr>
      <t xml:space="preserve"> </t>
    </r>
    <r>
      <rPr>
        <sz val="10"/>
        <color rgb="FF000000"/>
        <rFont val="Arial"/>
        <family val="2"/>
      </rPr>
      <t xml:space="preserve">- Contributions, which may include third-party in-kind contributions, are non-cash donations of property, goods or services, which benefit a federally assisted project, and which may count toward satisfying the non-federal matching requirement of a project’s total budgeted costs when such contributions meet certain criteria. NTIA encourages applicants to thoroughly consider potential sources of in-kind contributions that, depending on the particular property or service and the applicable federal cost principles, could include employee or volunteer services; equipment; supplies; indirect costs; computer hardware and software; and use of facilities. In the broadband context this could include, consistent with federal cost principles, waiver of fees associated with access to rights of way, pole attachments, conduits, easements, or access to other types of infrastructure.
</t>
    </r>
    <r>
      <rPr>
        <b/>
        <sz val="10"/>
        <color rgb="FF000000"/>
        <rFont val="Arial"/>
        <family val="2"/>
      </rPr>
      <t>4.</t>
    </r>
    <r>
      <rPr>
        <sz val="10"/>
        <color rgb="FF000000"/>
        <rFont val="Arial"/>
        <family val="2"/>
      </rPr>
      <t xml:space="preserve"> Please identify the Federal statute that is providing the funds to be used to meet match requirements.
</t>
    </r>
    <r>
      <rPr>
        <b/>
        <sz val="10"/>
        <color rgb="FF000000"/>
        <rFont val="Arial"/>
        <family val="2"/>
      </rPr>
      <t>5.</t>
    </r>
    <r>
      <rPr>
        <sz val="10"/>
        <color rgb="FF000000"/>
        <rFont val="Arial"/>
        <family val="2"/>
      </rPr>
      <t xml:space="preserve"> All matching must be necessary to the performance of the project. If questions exist, consult your NTIA contact before filling out In Kind cost share in this section. 
</t>
    </r>
    <r>
      <rPr>
        <b/>
        <sz val="10"/>
        <color rgb="FF000000"/>
        <rFont val="Arial"/>
        <family val="2"/>
      </rPr>
      <t xml:space="preserve">6. </t>
    </r>
    <r>
      <rPr>
        <sz val="10"/>
        <color rgb="FF000000"/>
        <rFont val="Arial"/>
        <family val="2"/>
      </rPr>
      <t xml:space="preserve">Contractors may not provide cost share.  Any partial donation of goods or services is considered a discount and is not allowable.  
</t>
    </r>
    <r>
      <rPr>
        <b/>
        <sz val="10"/>
        <color rgb="FF000000"/>
        <rFont val="Arial"/>
        <family val="2"/>
      </rPr>
      <t>7.</t>
    </r>
    <r>
      <rPr>
        <sz val="10"/>
        <color rgb="FF000000"/>
        <rFont val="Arial"/>
        <family val="2"/>
      </rPr>
      <t xml:space="preserve"> Fee or profit, including foregone fee or profit, </t>
    </r>
    <r>
      <rPr>
        <b/>
        <sz val="10"/>
        <color rgb="FF000000"/>
        <rFont val="Arial"/>
        <family val="2"/>
      </rPr>
      <t>are not allowable</t>
    </r>
    <r>
      <rPr>
        <sz val="10"/>
        <color rgb="FF000000"/>
        <rFont val="Arial"/>
        <family val="2"/>
      </rPr>
      <t xml:space="preserve"> as project costs (including cost share) under any resulting award. The project may only incur those costs that are allowable and allocable to the project (including cost share) as determined in accordance with the applicable cost principles prescribed in 2 CFR Part 200.
</t>
    </r>
    <r>
      <rPr>
        <b/>
        <sz val="10"/>
        <color rgb="FF000000"/>
        <rFont val="Arial"/>
        <family val="2"/>
      </rPr>
      <t xml:space="preserve">8. </t>
    </r>
    <r>
      <rPr>
        <sz val="10"/>
        <color rgb="FF000000"/>
        <rFont val="Arial"/>
        <family val="2"/>
      </rPr>
      <t xml:space="preserve">A Recipient who elects to employ the 10% de minimis Indirect Cost rate cannot claim the resulting indirect costs as a Cost Share contribution.                                                  
</t>
    </r>
    <r>
      <rPr>
        <b/>
        <sz val="10"/>
        <color rgb="FF000000"/>
        <rFont val="Arial"/>
        <family val="2"/>
      </rPr>
      <t>9.</t>
    </r>
    <r>
      <rPr>
        <sz val="10"/>
        <color rgb="FF000000"/>
        <rFont val="Arial"/>
        <family val="2"/>
      </rPr>
      <t xml:space="preserve"> A Recipient</t>
    </r>
    <r>
      <rPr>
        <b/>
        <sz val="10"/>
        <color rgb="FF000000"/>
        <rFont val="Arial"/>
        <family val="2"/>
      </rPr>
      <t xml:space="preserve"> </t>
    </r>
    <r>
      <rPr>
        <sz val="10"/>
        <color rgb="FF000000"/>
        <rFont val="Arial"/>
        <family val="2"/>
      </rPr>
      <t xml:space="preserve">cannot claim "unrecovered indirect costs" as a Cost Share contribution, without prior approval.                                                                                                                                                                                                                                                                                                                        </t>
    </r>
  </si>
  <si>
    <t xml:space="preserve">Organization/Source                 </t>
  </si>
  <si>
    <t>Cost Share Item/Description</t>
  </si>
  <si>
    <t>If Federal source, Which Federal Statute?</t>
  </si>
  <si>
    <t>Total Project Cost Share Value ($)</t>
  </si>
  <si>
    <r>
      <rPr>
        <b/>
        <sz val="10"/>
        <color rgb="FFFF0000"/>
        <rFont val="Arial"/>
        <family val="2"/>
      </rPr>
      <t xml:space="preserve">Example: </t>
    </r>
    <r>
      <rPr>
        <sz val="10"/>
        <color rgb="FFFF0000"/>
        <rFont val="Arial"/>
        <family val="2"/>
      </rPr>
      <t>Department of Treasury</t>
    </r>
  </si>
  <si>
    <t xml:space="preserve">The Department of Treasury has approved $15,000,000 to the Eligible Entity as part of the Capital Projects Fund, authorized by the American Rescue Plan Act, to invest in the construction and deployment of broadband infrastructure designed to deliver service that reliably meets or exceeds symmetrical speeds of 100Mbps so that communities have future-proof infrastructure to serve their long-term needs. </t>
  </si>
  <si>
    <t>Local</t>
  </si>
  <si>
    <r>
      <t>SUBTOTAL</t>
    </r>
    <r>
      <rPr>
        <b/>
        <sz val="10"/>
        <color rgb="FFFF0000"/>
        <rFont val="Arial"/>
        <family val="2"/>
      </rPr>
      <t xml:space="preserve"> RECIPIENT</t>
    </r>
    <r>
      <rPr>
        <b/>
        <sz val="10"/>
        <rFont val="Arial"/>
        <family val="2"/>
      </rPr>
      <t xml:space="preserve"> COST SHARE/MATCHING </t>
    </r>
  </si>
  <si>
    <t>Subrecipient Cost Share/Matching</t>
  </si>
  <si>
    <t>Combination</t>
  </si>
  <si>
    <r>
      <t xml:space="preserve">SUBTOTAL </t>
    </r>
    <r>
      <rPr>
        <b/>
        <sz val="10"/>
        <color rgb="FFFF0000"/>
        <rFont val="Arial"/>
        <family val="2"/>
      </rPr>
      <t>SUBRECIPIENT</t>
    </r>
    <r>
      <rPr>
        <b/>
        <sz val="10"/>
        <rFont val="Arial"/>
        <family val="2"/>
      </rPr>
      <t xml:space="preserve"> COST SHARE/MATCHING</t>
    </r>
  </si>
  <si>
    <t>TOTAL COST SHARE/MATCHING</t>
  </si>
  <si>
    <t xml:space="preserve">Additional Explanation (as needed):
</t>
  </si>
  <si>
    <t>J. Program Income</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</si>
  <si>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
    </r>
    <r>
      <rPr>
        <b/>
        <sz val="10"/>
        <rFont val="Arial"/>
        <family val="2"/>
      </rPr>
      <t>Program Income:</t>
    </r>
    <r>
      <rPr>
        <sz val="10"/>
        <rFont val="Arial"/>
        <family val="2"/>
      </rPr>
      <t xml:space="preserve"> Non-Federal entities are encouraged to earn income to defray program costs where appropriate. Program income means gross income earned by the non-Federal entity that is directly generated by a supported activity or earned as a result of the Federal award during the period of performance except as provided in 2 CFR 200.307.  Program income includes but is not limited to income from fees for services performed, the use or rental or real or personal property acquired under Federal awards, the sale of commodities or items fabricated under a Federal award, license fees and royalties on patents and copyrights, and principal and interest on loans made with Federal award funds. Interest earned on advances of Federal funds is not program income. Except as otherwise provided in Federal statutes, regulations, or the terms and conditions of the Federal award, program income does not include rebates, credits, discounts, and interest earned on any of them.
</t>
    </r>
    <r>
      <rPr>
        <b/>
        <sz val="10"/>
        <rFont val="Arial"/>
        <family val="2"/>
      </rPr>
      <t>2.</t>
    </r>
    <r>
      <rPr>
        <sz val="10"/>
        <rFont val="Arial"/>
        <family val="2"/>
      </rPr>
      <t xml:space="preserve"> </t>
    </r>
    <r>
      <rPr>
        <b/>
        <sz val="10"/>
        <rFont val="Arial"/>
        <family val="2"/>
      </rPr>
      <t>Subgrantee Program Income:</t>
    </r>
    <r>
      <rPr>
        <sz val="10"/>
        <rFont val="Arial"/>
        <family val="2"/>
      </rPr>
      <t xml:space="preserve"> Please note that per the BEAD Program General Terms and Conditions, in the case of subgrants whose major purpose is a broadband infrastructure project, Subgrantees may retain program income without restriction, including retaining program income for profit. This exception does not alter the prohibition in the Term regarding a profit, fee, or other incremental charge above the actual cost incurred by the Subgrantee. 
</t>
    </r>
    <r>
      <rPr>
        <b/>
        <sz val="10"/>
        <rFont val="Arial"/>
        <family val="2"/>
      </rPr>
      <t>3.</t>
    </r>
    <r>
      <rPr>
        <sz val="10"/>
        <rFont val="Arial"/>
        <family val="2"/>
      </rPr>
      <t xml:space="preserve"> Please complete the questions below using the dropdown menu. If Program Income includes Subgrantee Program Income or any combination, please select "Other" in Question #2 and provide a description in Additional Explanation.                                                                                                                                                                                   </t>
    </r>
  </si>
  <si>
    <t>Question</t>
  </si>
  <si>
    <t>Response</t>
  </si>
  <si>
    <t>1. Does the recipient anticipate earning Program Income as a result of this grant program? If the answer is yes, please answer question 2.</t>
  </si>
  <si>
    <t>2. How does the recipient elect to use any earned Program Income? Please refer to 2 CFR 200.307 for the definition of each approach.</t>
  </si>
  <si>
    <t>Personnel</t>
  </si>
  <si>
    <t>Deduction</t>
  </si>
  <si>
    <t>Month</t>
  </si>
  <si>
    <t>International</t>
  </si>
  <si>
    <t>Travel</t>
  </si>
  <si>
    <t>Addition</t>
  </si>
  <si>
    <t>Non-Federal</t>
  </si>
  <si>
    <t>CARES Act</t>
  </si>
  <si>
    <t>Equipment</t>
  </si>
  <si>
    <t>Cost Sharing or Matching</t>
  </si>
  <si>
    <t>Consolidated Appropriations Act (CAA)</t>
  </si>
  <si>
    <t>Supplies</t>
  </si>
  <si>
    <t>Other (explanation is provided under Additional Explanation)</t>
  </si>
  <si>
    <t>ReConnect Loan and Grant Program</t>
  </si>
  <si>
    <t>Contractual</t>
  </si>
  <si>
    <t>Families First Coronavirus Response Act (FFCRA)</t>
  </si>
  <si>
    <t>Construction</t>
  </si>
  <si>
    <t>Subaward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</si>
</sst>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quot;$&quot;#,##0"/>
    <numFmt numFmtId="166" formatCode="0.0%"/>
    <numFmt numFmtId="167" formatCode="_(&quot;$&quot;* #,##0_);_(&quot;$&quot;* \(#,##0\);_(&quot;$&quot;* &quot;-&quot;??_);_(@_)"/>
    <numFmt numFmtId="168" formatCode="&quot;$&quot;#,##0.0"/>
  </numFmts>
  <fonts count="39" x14ac:knownFonts="1">
    <font>
      <sz val="10"/>
      <name val="Arial"/>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10"/>
      <name val="Arial"/>
      <family val="2"/>
    </font>
    <font>
      <b/>
      <sz val="10"/>
      <color indexed="8"/>
      <name val="Arial"/>
      <family val="2"/>
    </font>
    <font>
      <b/>
      <sz val="8"/>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b/>
      <sz val="11"/>
      <color theme="0"/>
      <name val="Arial"/>
      <family val="2"/>
    </font>
    <font>
      <sz val="10"/>
      <color theme="0"/>
      <name val="Arial"/>
      <family val="2"/>
    </font>
    <font>
      <b/>
      <sz val="12"/>
      <color theme="0"/>
      <name val="Arial"/>
      <family val="2"/>
    </font>
    <font>
      <sz val="12"/>
      <color theme="0"/>
      <name val="Arial"/>
      <family val="2"/>
    </font>
    <font>
      <u/>
      <sz val="10"/>
      <color theme="10"/>
      <name val="Arial"/>
      <family val="2"/>
    </font>
    <font>
      <b/>
      <sz val="10"/>
      <color theme="1"/>
      <name val="Arial"/>
      <family val="2"/>
    </font>
    <font>
      <b/>
      <sz val="11"/>
      <color rgb="FF000000"/>
      <name val="Arial"/>
      <family val="2"/>
    </font>
    <font>
      <b/>
      <sz val="10"/>
      <color rgb="FF000000"/>
      <name val="Arial"/>
      <family val="2"/>
    </font>
    <font>
      <sz val="10"/>
      <color rgb="FF000000"/>
      <name val="Arial"/>
      <family val="2"/>
    </font>
    <font>
      <sz val="11"/>
      <color rgb="FF000000"/>
      <name val="Arial"/>
      <family val="2"/>
    </font>
    <font>
      <u/>
      <sz val="10"/>
      <color rgb="FF000000"/>
      <name val="Arial"/>
      <family val="2"/>
    </font>
    <font>
      <b/>
      <u/>
      <sz val="10"/>
      <color rgb="FF000000"/>
      <name val="Arial"/>
      <family val="2"/>
    </font>
    <font>
      <b/>
      <sz val="14"/>
      <color rgb="FF000080"/>
      <name val="Arial"/>
      <family val="2"/>
    </font>
    <font>
      <b/>
      <i/>
      <sz val="10"/>
      <color rgb="FFFF0000"/>
      <name val="Arial"/>
      <family val="2"/>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auto="1"/>
      </left>
      <right/>
      <top style="thin">
        <color indexed="64"/>
      </top>
      <bottom/>
      <diagonal/>
    </border>
    <border>
      <left/>
      <right style="medium">
        <color auto="1"/>
      </right>
      <top/>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bottom style="medium">
        <color auto="1"/>
      </bottom>
      <diagonal/>
    </border>
    <border>
      <left style="thin">
        <color indexed="64"/>
      </left>
      <right style="thin">
        <color indexed="64"/>
      </right>
      <top style="thin">
        <color theme="0"/>
      </top>
      <bottom style="thin">
        <color indexed="64"/>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theme="0"/>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auto="1"/>
      </right>
      <top style="medium">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auto="1"/>
      </top>
      <bottom style="thin">
        <color auto="1"/>
      </bottom>
      <diagonal/>
    </border>
    <border>
      <left style="thin">
        <color indexed="64"/>
      </left>
      <right/>
      <top style="medium">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auto="1"/>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bottom style="medium">
        <color indexed="64"/>
      </bottom>
      <diagonal/>
    </border>
  </borders>
  <cellStyleXfs count="8">
    <xf numFmtId="0" fontId="0" fillId="0" borderId="0"/>
    <xf numFmtId="44" fontId="2" fillId="0" borderId="0" applyFont="0" applyFill="0" applyBorder="0" applyAlignment="0" applyProtection="0"/>
    <xf numFmtId="0" fontId="6" fillId="0" borderId="0"/>
    <xf numFmtId="0" fontId="19" fillId="0" borderId="0"/>
    <xf numFmtId="9" fontId="2" fillId="0" borderId="0" applyFont="0" applyFill="0" applyBorder="0" applyAlignment="0" applyProtection="0"/>
    <xf numFmtId="0" fontId="29" fillId="0" borderId="0" applyNumberFormat="0" applyFill="0" applyBorder="0" applyAlignment="0" applyProtection="0"/>
    <xf numFmtId="0" fontId="2" fillId="0" borderId="0"/>
    <xf numFmtId="0" fontId="1" fillId="0" borderId="0"/>
  </cellStyleXfs>
  <cellXfs count="828">
    <xf numFmtId="0" fontId="0" fillId="0" borderId="0" xfId="0"/>
    <xf numFmtId="0" fontId="10" fillId="0" borderId="0" xfId="0" applyFont="1" applyAlignment="1">
      <alignment vertical="center" wrapText="1"/>
    </xf>
    <xf numFmtId="0" fontId="6" fillId="0" borderId="0" xfId="0" applyFont="1" applyAlignment="1" applyProtection="1">
      <alignment vertical="top" wrapText="1"/>
      <protection locked="0"/>
    </xf>
    <xf numFmtId="0" fontId="0" fillId="0" borderId="0" xfId="0"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164" fontId="6"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49" fontId="17" fillId="0" borderId="0" xfId="0" applyNumberFormat="1" applyFont="1" applyAlignment="1">
      <alignment horizontal="left" vertical="center" wrapText="1"/>
    </xf>
    <xf numFmtId="49" fontId="17" fillId="0" borderId="0" xfId="0" applyNumberFormat="1" applyFont="1" applyAlignment="1">
      <alignment horizontal="left" vertical="center"/>
    </xf>
    <xf numFmtId="0" fontId="8" fillId="0" borderId="0" xfId="0" applyFont="1" applyAlignment="1">
      <alignment vertical="center" wrapText="1"/>
    </xf>
    <xf numFmtId="0" fontId="5" fillId="0" borderId="0" xfId="0" applyFont="1" applyAlignment="1">
      <alignment vertical="center" wrapText="1"/>
    </xf>
    <xf numFmtId="49" fontId="0" fillId="0" borderId="0" xfId="0" applyNumberFormat="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right" vertical="center" wrapText="1"/>
    </xf>
    <xf numFmtId="0" fontId="3" fillId="0" borderId="0" xfId="0" applyFont="1" applyAlignment="1">
      <alignment vertical="center" wrapText="1"/>
    </xf>
    <xf numFmtId="0" fontId="3" fillId="0" borderId="0" xfId="0" applyFont="1" applyAlignment="1" applyProtection="1">
      <alignment horizontal="right" vertical="top" wrapText="1"/>
      <protection locked="0"/>
    </xf>
    <xf numFmtId="0" fontId="4" fillId="0" borderId="0" xfId="0" applyFont="1" applyAlignment="1" applyProtection="1">
      <alignment horizontal="right" vertical="top" wrapText="1"/>
      <protection locked="0"/>
    </xf>
    <xf numFmtId="0" fontId="4" fillId="0" borderId="0" xfId="0" applyFont="1" applyAlignment="1" applyProtection="1">
      <alignment vertical="top" wrapText="1"/>
      <protection locked="0"/>
    </xf>
    <xf numFmtId="0" fontId="12"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164" fontId="6" fillId="0" borderId="0" xfId="0" applyNumberFormat="1" applyFont="1" applyAlignment="1" applyProtection="1">
      <alignment horizontal="center" vertical="top" wrapText="1"/>
      <protection locked="0"/>
    </xf>
    <xf numFmtId="1" fontId="6" fillId="0" borderId="0" xfId="0" applyNumberFormat="1" applyFont="1" applyAlignment="1" applyProtection="1">
      <alignment horizontal="center" vertical="top" wrapText="1"/>
      <protection locked="0"/>
    </xf>
    <xf numFmtId="165" fontId="6" fillId="0" borderId="0" xfId="0" applyNumberFormat="1" applyFont="1" applyAlignment="1" applyProtection="1">
      <alignment horizontal="right" vertical="top" wrapText="1"/>
      <protection locked="0"/>
    </xf>
    <xf numFmtId="0" fontId="6" fillId="0" borderId="0" xfId="0" applyFont="1" applyAlignment="1" applyProtection="1">
      <alignment horizontal="left" vertical="top" wrapText="1"/>
      <protection locked="0"/>
    </xf>
    <xf numFmtId="0" fontId="3" fillId="0" borderId="0" xfId="0" applyFont="1" applyAlignment="1" applyProtection="1">
      <alignment vertical="top" wrapText="1"/>
      <protection locked="0"/>
    </xf>
    <xf numFmtId="0" fontId="14" fillId="0" borderId="0" xfId="0" applyFont="1" applyAlignment="1" applyProtection="1">
      <alignment vertical="center" wrapText="1"/>
      <protection locked="0"/>
    </xf>
    <xf numFmtId="0" fontId="6" fillId="0" borderId="0" xfId="0" applyFont="1" applyAlignment="1" applyProtection="1">
      <alignment horizontal="center" vertical="top" wrapText="1"/>
      <protection locked="0"/>
    </xf>
    <xf numFmtId="164" fontId="6" fillId="0" borderId="0" xfId="0" applyNumberFormat="1" applyFont="1" applyAlignment="1" applyProtection="1">
      <alignment horizontal="right" vertical="top" wrapText="1"/>
      <protection locked="0"/>
    </xf>
    <xf numFmtId="0" fontId="16" fillId="0" borderId="0" xfId="0" applyFont="1" applyAlignment="1" applyProtection="1">
      <alignment vertical="top" wrapText="1"/>
      <protection locked="0"/>
    </xf>
    <xf numFmtId="49" fontId="11" fillId="0" borderId="0" xfId="0" applyNumberFormat="1" applyFont="1" applyAlignment="1" applyProtection="1">
      <alignment horizontal="center" vertical="center" wrapText="1"/>
      <protection locked="0"/>
    </xf>
    <xf numFmtId="1" fontId="6" fillId="0" borderId="0" xfId="0" applyNumberFormat="1" applyFont="1" applyAlignment="1" applyProtection="1">
      <alignment horizontal="left" vertical="top" wrapText="1"/>
      <protection locked="0"/>
    </xf>
    <xf numFmtId="0" fontId="3" fillId="0" borderId="0" xfId="0" applyFont="1" applyAlignment="1" applyProtection="1">
      <alignment wrapText="1"/>
      <protection locked="0"/>
    </xf>
    <xf numFmtId="0" fontId="6" fillId="0" borderId="0" xfId="0" applyFont="1" applyAlignment="1" applyProtection="1">
      <alignment wrapText="1"/>
      <protection locked="0"/>
    </xf>
    <xf numFmtId="0" fontId="5" fillId="0" borderId="0" xfId="0" applyFont="1" applyAlignment="1" applyProtection="1">
      <alignment horizontal="left" vertical="center" wrapText="1" indent="1"/>
      <protection locked="0"/>
    </xf>
    <xf numFmtId="49" fontId="5" fillId="0" borderId="0" xfId="0" applyNumberFormat="1" applyFont="1" applyAlignment="1" applyProtection="1">
      <alignment horizontal="center" vertical="top" wrapText="1"/>
      <protection locked="0"/>
    </xf>
    <xf numFmtId="165" fontId="20" fillId="0" borderId="0" xfId="0" applyNumberFormat="1" applyFont="1" applyAlignment="1" applyProtection="1">
      <alignment horizontal="center" wrapText="1"/>
      <protection locked="0"/>
    </xf>
    <xf numFmtId="165" fontId="8"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5" fillId="0" borderId="0" xfId="0" applyFont="1" applyAlignment="1" applyProtection="1">
      <alignment horizontal="right" wrapText="1"/>
      <protection locked="0"/>
    </xf>
    <xf numFmtId="165" fontId="5" fillId="0" borderId="0" xfId="1" applyNumberFormat="1" applyFont="1" applyFill="1" applyBorder="1" applyAlignment="1" applyProtection="1">
      <alignment horizontal="center" wrapText="1"/>
    </xf>
    <xf numFmtId="0" fontId="2" fillId="0" borderId="0" xfId="0" applyFont="1"/>
    <xf numFmtId="2" fontId="6" fillId="0" borderId="0" xfId="0" applyNumberFormat="1" applyFont="1" applyAlignment="1">
      <alignment horizontal="center" vertical="center" wrapText="1"/>
    </xf>
    <xf numFmtId="0" fontId="8" fillId="0" borderId="9" xfId="0" applyFont="1" applyBorder="1" applyAlignment="1" applyProtection="1">
      <alignment horizontal="left" vertical="center" wrapText="1"/>
      <protection locked="0"/>
    </xf>
    <xf numFmtId="0" fontId="5" fillId="0" borderId="0" xfId="0" applyFont="1" applyAlignment="1">
      <alignment horizontal="right" vertical="center" wrapText="1"/>
    </xf>
    <xf numFmtId="0" fontId="8" fillId="0" borderId="8" xfId="0" applyFont="1" applyBorder="1" applyAlignment="1" applyProtection="1">
      <alignment horizontal="left" vertical="center" wrapText="1"/>
      <protection locked="0"/>
    </xf>
    <xf numFmtId="165" fontId="4" fillId="0" borderId="0" xfId="0" applyNumberFormat="1" applyFont="1" applyAlignment="1" applyProtection="1">
      <alignment horizontal="center" vertical="top" wrapText="1"/>
      <protection locked="0"/>
    </xf>
    <xf numFmtId="0" fontId="8" fillId="0" borderId="0" xfId="0" applyFont="1" applyAlignment="1" applyProtection="1">
      <alignment horizontal="left" vertical="center" wrapText="1"/>
      <protection locked="0"/>
    </xf>
    <xf numFmtId="164" fontId="2" fillId="4" borderId="1" xfId="0" applyNumberFormat="1" applyFont="1" applyFill="1" applyBorder="1" applyAlignment="1" applyProtection="1">
      <alignment horizontal="right" vertical="center" wrapText="1"/>
      <protection locked="0"/>
    </xf>
    <xf numFmtId="0" fontId="2" fillId="4" borderId="6" xfId="0" applyFont="1" applyFill="1" applyBorder="1" applyAlignment="1" applyProtection="1">
      <alignment horizontal="left" vertical="top" wrapText="1"/>
      <protection locked="0"/>
    </xf>
    <xf numFmtId="0" fontId="2" fillId="4" borderId="5" xfId="0" applyFont="1" applyFill="1" applyBorder="1" applyAlignment="1" applyProtection="1">
      <alignment horizontal="left" vertical="top" wrapText="1"/>
      <protection locked="0"/>
    </xf>
    <xf numFmtId="165" fontId="2" fillId="4" borderId="1" xfId="1" applyNumberFormat="1" applyFont="1" applyFill="1" applyBorder="1" applyAlignment="1" applyProtection="1">
      <alignment horizontal="right" vertical="top" wrapText="1"/>
      <protection locked="0"/>
    </xf>
    <xf numFmtId="0" fontId="2" fillId="4" borderId="3" xfId="0" applyFont="1" applyFill="1" applyBorder="1" applyAlignment="1" applyProtection="1">
      <alignment horizontal="left" vertical="top" wrapText="1"/>
      <protection locked="0"/>
    </xf>
    <xf numFmtId="1" fontId="2" fillId="4" borderId="1" xfId="0" applyNumberFormat="1" applyFont="1" applyFill="1" applyBorder="1" applyAlignment="1" applyProtection="1">
      <alignment horizontal="center" vertical="top" wrapText="1"/>
      <protection locked="0"/>
    </xf>
    <xf numFmtId="0" fontId="2" fillId="4" borderId="1" xfId="0" applyFont="1" applyFill="1" applyBorder="1" applyAlignment="1" applyProtection="1">
      <alignment horizontal="left" vertical="top" wrapText="1"/>
      <protection locked="0"/>
    </xf>
    <xf numFmtId="0" fontId="2" fillId="0" borderId="13"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18" xfId="0" applyFont="1" applyBorder="1" applyAlignment="1" applyProtection="1">
      <alignment vertical="top" wrapText="1"/>
      <protection locked="0"/>
    </xf>
    <xf numFmtId="0" fontId="0" fillId="0" borderId="0" xfId="0" applyAlignment="1" applyProtection="1">
      <alignment horizontal="center" wrapText="1"/>
      <protection locked="0"/>
    </xf>
    <xf numFmtId="0" fontId="2" fillId="0" borderId="13" xfId="0" applyFont="1" applyBorder="1" applyAlignment="1" applyProtection="1">
      <alignment horizontal="left" vertical="top" wrapText="1"/>
      <protection locked="0"/>
    </xf>
    <xf numFmtId="1" fontId="2" fillId="0" borderId="1" xfId="0" applyNumberFormat="1" applyFont="1" applyBorder="1" applyAlignment="1" applyProtection="1">
      <alignment horizontal="center" vertical="top" wrapText="1"/>
      <protection locked="0"/>
    </xf>
    <xf numFmtId="1" fontId="2" fillId="0" borderId="7" xfId="0" applyNumberFormat="1" applyFont="1" applyBorder="1" applyAlignment="1" applyProtection="1">
      <alignment horizontal="left" vertical="top" wrapText="1"/>
      <protection locked="0"/>
    </xf>
    <xf numFmtId="1" fontId="2" fillId="0" borderId="1" xfId="0" applyNumberFormat="1" applyFont="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5" fillId="5" borderId="35" xfId="0" applyFont="1" applyFill="1" applyBorder="1" applyAlignment="1">
      <alignment horizontal="left" vertical="center" wrapText="1"/>
    </xf>
    <xf numFmtId="165" fontId="5" fillId="3" borderId="40" xfId="0" applyNumberFormat="1" applyFont="1" applyFill="1" applyBorder="1" applyAlignment="1">
      <alignment horizontal="right" vertical="center" wrapText="1"/>
    </xf>
    <xf numFmtId="0" fontId="5" fillId="5" borderId="34" xfId="0" applyFont="1" applyFill="1" applyBorder="1" applyAlignment="1">
      <alignment horizontal="left" vertical="center" wrapText="1"/>
    </xf>
    <xf numFmtId="165" fontId="5" fillId="3" borderId="38" xfId="0" applyNumberFormat="1" applyFont="1" applyFill="1" applyBorder="1" applyAlignment="1">
      <alignment horizontal="right" vertical="center" wrapText="1"/>
    </xf>
    <xf numFmtId="0" fontId="5" fillId="5" borderId="29" xfId="0" applyFont="1" applyFill="1" applyBorder="1" applyAlignment="1">
      <alignment horizontal="left" vertical="center" wrapText="1"/>
    </xf>
    <xf numFmtId="0" fontId="5" fillId="5" borderId="34" xfId="0" applyFont="1" applyFill="1" applyBorder="1" applyAlignment="1">
      <alignment vertical="center" wrapText="1"/>
    </xf>
    <xf numFmtId="10" fontId="5" fillId="3" borderId="38" xfId="0" applyNumberFormat="1" applyFont="1" applyFill="1" applyBorder="1" applyAlignment="1">
      <alignment horizontal="right" vertical="center" wrapText="1"/>
    </xf>
    <xf numFmtId="165" fontId="8" fillId="0" borderId="8" xfId="0" applyNumberFormat="1" applyFont="1" applyBorder="1" applyAlignment="1">
      <alignment vertical="center" wrapText="1"/>
    </xf>
    <xf numFmtId="165" fontId="8" fillId="0" borderId="27" xfId="0" applyNumberFormat="1" applyFont="1" applyBorder="1" applyAlignment="1">
      <alignment vertical="center" wrapText="1"/>
    </xf>
    <xf numFmtId="0" fontId="5" fillId="5" borderId="26" xfId="0" applyFont="1" applyFill="1" applyBorder="1" applyAlignment="1">
      <alignment horizontal="left" vertical="center" wrapText="1"/>
    </xf>
    <xf numFmtId="165" fontId="5" fillId="3" borderId="42" xfId="0" applyNumberFormat="1" applyFont="1" applyFill="1" applyBorder="1" applyAlignment="1">
      <alignment horizontal="right" vertical="center" wrapText="1"/>
    </xf>
    <xf numFmtId="0" fontId="27" fillId="6" borderId="37" xfId="0" applyFont="1" applyFill="1" applyBorder="1" applyAlignment="1">
      <alignment horizontal="center" vertical="center" wrapText="1"/>
    </xf>
    <xf numFmtId="0" fontId="2" fillId="4" borderId="10" xfId="0" applyFont="1" applyFill="1" applyBorder="1" applyAlignment="1" applyProtection="1">
      <alignment horizontal="left" vertical="top" wrapText="1"/>
      <protection locked="0"/>
    </xf>
    <xf numFmtId="0" fontId="2" fillId="0" borderId="0" xfId="0" applyFont="1" applyAlignment="1">
      <alignment vertical="center" wrapText="1"/>
    </xf>
    <xf numFmtId="0" fontId="2" fillId="0" borderId="0" xfId="0" applyFont="1" applyAlignment="1" applyProtection="1">
      <alignment vertical="top" wrapText="1"/>
      <protection locked="0"/>
    </xf>
    <xf numFmtId="1" fontId="2" fillId="0" borderId="0" xfId="0" applyNumberFormat="1" applyFont="1" applyAlignment="1" applyProtection="1">
      <alignment horizontal="center" vertical="top" wrapText="1"/>
      <protection locked="0"/>
    </xf>
    <xf numFmtId="165" fontId="2" fillId="0" borderId="0" xfId="0" applyNumberFormat="1" applyFont="1" applyAlignment="1" applyProtection="1">
      <alignment horizontal="right" vertical="top" wrapText="1"/>
      <protection locked="0"/>
    </xf>
    <xf numFmtId="0" fontId="2" fillId="4" borderId="20" xfId="0" applyFont="1" applyFill="1" applyBorder="1" applyAlignment="1" applyProtection="1">
      <alignment horizontal="left" vertical="top" wrapText="1"/>
      <protection locked="0"/>
    </xf>
    <xf numFmtId="165" fontId="2" fillId="4" borderId="23" xfId="1" applyNumberFormat="1" applyFont="1" applyFill="1" applyBorder="1" applyAlignment="1" applyProtection="1">
      <alignment horizontal="right" vertical="top" wrapText="1"/>
      <protection locked="0"/>
    </xf>
    <xf numFmtId="0" fontId="2" fillId="4" borderId="12" xfId="0" applyFont="1" applyFill="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1" fontId="2" fillId="4" borderId="23" xfId="0" applyNumberFormat="1" applyFont="1" applyFill="1" applyBorder="1" applyAlignment="1" applyProtection="1">
      <alignment horizontal="center" vertical="top" wrapText="1"/>
      <protection locked="0"/>
    </xf>
    <xf numFmtId="0" fontId="2" fillId="0" borderId="0" xfId="0" applyFont="1" applyAlignment="1" applyProtection="1">
      <alignment horizontal="center" vertical="top" wrapText="1"/>
      <protection locked="0"/>
    </xf>
    <xf numFmtId="164" fontId="2" fillId="0" borderId="0" xfId="0" applyNumberFormat="1" applyFont="1" applyAlignment="1" applyProtection="1">
      <alignment horizontal="right" vertical="top" wrapText="1"/>
      <protection locked="0"/>
    </xf>
    <xf numFmtId="164" fontId="2" fillId="4" borderId="7" xfId="0" applyNumberFormat="1" applyFont="1" applyFill="1" applyBorder="1" applyAlignment="1" applyProtection="1">
      <alignment horizontal="right" vertical="top" wrapText="1"/>
      <protection locked="0"/>
    </xf>
    <xf numFmtId="1" fontId="2" fillId="4" borderId="7" xfId="0" applyNumberFormat="1" applyFont="1" applyFill="1" applyBorder="1" applyAlignment="1" applyProtection="1">
      <alignment horizontal="center" vertical="top" wrapText="1"/>
      <protection locked="0"/>
    </xf>
    <xf numFmtId="0" fontId="2" fillId="0" borderId="0" xfId="0" applyFont="1" applyAlignment="1">
      <alignment vertical="top" wrapText="1"/>
    </xf>
    <xf numFmtId="164" fontId="2" fillId="0" borderId="0" xfId="0" applyNumberFormat="1" applyFont="1" applyAlignment="1" applyProtection="1">
      <alignment horizontal="center" vertical="top" wrapText="1"/>
      <protection locked="0"/>
    </xf>
    <xf numFmtId="1" fontId="2" fillId="4" borderId="1" xfId="0" applyNumberFormat="1" applyFont="1" applyFill="1" applyBorder="1" applyAlignment="1" applyProtection="1">
      <alignment vertical="top" wrapText="1"/>
      <protection locked="0"/>
    </xf>
    <xf numFmtId="1" fontId="2" fillId="4" borderId="36" xfId="0" applyNumberFormat="1" applyFont="1" applyFill="1" applyBorder="1" applyAlignment="1" applyProtection="1">
      <alignment vertical="top" wrapText="1"/>
      <protection locked="0"/>
    </xf>
    <xf numFmtId="1" fontId="2" fillId="0" borderId="0" xfId="0" applyNumberFormat="1" applyFont="1" applyAlignment="1" applyProtection="1">
      <alignment horizontal="left" vertical="top" wrapText="1"/>
      <protection locked="0"/>
    </xf>
    <xf numFmtId="0" fontId="2" fillId="4" borderId="2" xfId="0" applyFont="1" applyFill="1" applyBorder="1" applyAlignment="1" applyProtection="1">
      <alignment vertical="top" wrapText="1"/>
      <protection locked="0"/>
    </xf>
    <xf numFmtId="1" fontId="2" fillId="4" borderId="1" xfId="0" applyNumberFormat="1" applyFont="1" applyFill="1" applyBorder="1" applyAlignment="1" applyProtection="1">
      <alignment horizontal="left" vertical="top" wrapText="1"/>
      <protection locked="0"/>
    </xf>
    <xf numFmtId="0" fontId="2" fillId="4" borderId="22" xfId="0" applyFont="1" applyFill="1" applyBorder="1" applyAlignment="1" applyProtection="1">
      <alignment vertical="top" wrapText="1"/>
      <protection locked="0"/>
    </xf>
    <xf numFmtId="1" fontId="2" fillId="4" borderId="23" xfId="0" applyNumberFormat="1" applyFont="1" applyFill="1" applyBorder="1" applyAlignment="1" applyProtection="1">
      <alignment horizontal="left" vertical="top" wrapText="1"/>
      <protection locked="0"/>
    </xf>
    <xf numFmtId="0" fontId="2" fillId="0" borderId="0" xfId="0" applyFont="1" applyAlignment="1" applyProtection="1">
      <alignment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vertical="center" wrapText="1"/>
      <protection locked="0"/>
    </xf>
    <xf numFmtId="0" fontId="2" fillId="0" borderId="2" xfId="0" applyFont="1" applyBorder="1" applyAlignment="1" applyProtection="1">
      <alignment horizontal="left" vertical="top" wrapText="1"/>
      <protection locked="0"/>
    </xf>
    <xf numFmtId="0" fontId="29" fillId="0" borderId="0" xfId="5" applyBorder="1" applyAlignment="1">
      <alignment vertical="center" wrapText="1"/>
    </xf>
    <xf numFmtId="0" fontId="5" fillId="5" borderId="35" xfId="0" applyFont="1" applyFill="1" applyBorder="1" applyAlignment="1">
      <alignment horizontal="center" vertical="center" wrapText="1"/>
    </xf>
    <xf numFmtId="10" fontId="6" fillId="0" borderId="0" xfId="0" applyNumberFormat="1" applyFont="1" applyAlignment="1">
      <alignment horizontal="center" vertical="center" wrapText="1"/>
    </xf>
    <xf numFmtId="0" fontId="30" fillId="5" borderId="39" xfId="0" applyFont="1" applyFill="1" applyBorder="1" applyAlignment="1">
      <alignment horizontal="center" vertical="center" wrapText="1"/>
    </xf>
    <xf numFmtId="1" fontId="5" fillId="3" borderId="18" xfId="0" applyNumberFormat="1" applyFont="1" applyFill="1" applyBorder="1" applyAlignment="1">
      <alignment horizontal="left" vertical="top" wrapText="1"/>
    </xf>
    <xf numFmtId="0" fontId="25" fillId="6" borderId="41" xfId="0" applyFont="1" applyFill="1" applyBorder="1" applyAlignment="1">
      <alignment horizontal="center" wrapText="1"/>
    </xf>
    <xf numFmtId="49" fontId="3" fillId="0" borderId="0" xfId="0" applyNumberFormat="1" applyFont="1" applyAlignment="1">
      <alignment horizontal="center" vertical="top" wrapText="1"/>
    </xf>
    <xf numFmtId="0" fontId="8" fillId="0" borderId="0" xfId="0" applyFont="1" applyAlignment="1">
      <alignment horizontal="center" vertical="top" wrapText="1"/>
    </xf>
    <xf numFmtId="0" fontId="16" fillId="0" borderId="0" xfId="0" applyFont="1" applyAlignment="1">
      <alignment horizontal="center" vertical="top" wrapText="1"/>
    </xf>
    <xf numFmtId="0" fontId="16" fillId="0" borderId="0" xfId="0" applyFont="1" applyAlignment="1">
      <alignment horizontal="right" vertical="top" wrapText="1"/>
    </xf>
    <xf numFmtId="164" fontId="2" fillId="0" borderId="0" xfId="0" applyNumberFormat="1" applyFont="1" applyAlignment="1">
      <alignment horizontal="right" vertical="top" wrapText="1"/>
    </xf>
    <xf numFmtId="0" fontId="2" fillId="4" borderId="1" xfId="0" applyFont="1" applyFill="1" applyBorder="1" applyAlignment="1" applyProtection="1">
      <alignment horizontal="left" vertical="center" wrapText="1"/>
      <protection locked="0"/>
    </xf>
    <xf numFmtId="165" fontId="8" fillId="0" borderId="11" xfId="0" applyNumberFormat="1" applyFont="1" applyBorder="1" applyAlignment="1" applyProtection="1">
      <alignment horizontal="left" vertical="center" wrapText="1"/>
      <protection locked="0"/>
    </xf>
    <xf numFmtId="165" fontId="8" fillId="0" borderId="28" xfId="0" applyNumberFormat="1" applyFont="1" applyBorder="1" applyAlignment="1" applyProtection="1">
      <alignment horizontal="left" vertical="center" wrapText="1"/>
      <protection locked="0"/>
    </xf>
    <xf numFmtId="165" fontId="5" fillId="3" borderId="44" xfId="0" applyNumberFormat="1" applyFont="1" applyFill="1" applyBorder="1" applyAlignment="1">
      <alignment horizontal="right" vertical="center" wrapText="1"/>
    </xf>
    <xf numFmtId="0" fontId="5" fillId="5" borderId="29" xfId="0" applyFont="1" applyFill="1" applyBorder="1" applyAlignment="1">
      <alignment horizontal="center" vertical="center" wrapText="1"/>
    </xf>
    <xf numFmtId="165" fontId="5" fillId="3" borderId="9" xfId="0" applyNumberFormat="1" applyFont="1" applyFill="1" applyBorder="1" applyAlignment="1">
      <alignment horizontal="center" vertical="center" wrapText="1"/>
    </xf>
    <xf numFmtId="165" fontId="5" fillId="3" borderId="38" xfId="0" applyNumberFormat="1" applyFont="1" applyFill="1" applyBorder="1" applyAlignment="1">
      <alignment horizontal="center" vertical="center" wrapText="1"/>
    </xf>
    <xf numFmtId="165" fontId="25" fillId="0" borderId="0" xfId="0" applyNumberFormat="1" applyFont="1" applyAlignment="1" applyProtection="1">
      <alignment horizontal="center" vertical="center" wrapText="1"/>
      <protection locked="0"/>
    </xf>
    <xf numFmtId="165" fontId="23" fillId="0" borderId="0" xfId="0" applyNumberFormat="1" applyFont="1" applyAlignment="1" applyProtection="1">
      <alignment horizontal="center" vertical="top" wrapText="1"/>
      <protection locked="0"/>
    </xf>
    <xf numFmtId="165" fontId="4" fillId="0" borderId="0" xfId="0" applyNumberFormat="1" applyFont="1" applyAlignment="1">
      <alignment horizontal="center" vertical="top" wrapText="1"/>
    </xf>
    <xf numFmtId="165" fontId="5" fillId="0" borderId="0" xfId="0" applyNumberFormat="1" applyFont="1" applyAlignment="1">
      <alignment horizontal="center" vertical="top" wrapText="1"/>
    </xf>
    <xf numFmtId="1" fontId="2" fillId="0" borderId="23" xfId="0" applyNumberFormat="1" applyFont="1" applyBorder="1" applyAlignment="1" applyProtection="1">
      <alignment horizontal="center" vertical="top" wrapText="1"/>
      <protection locked="0"/>
    </xf>
    <xf numFmtId="0" fontId="2" fillId="0" borderId="22" xfId="0" applyFont="1" applyBorder="1" applyAlignment="1" applyProtection="1">
      <alignment horizontal="left" vertical="top" wrapText="1"/>
      <protection locked="0"/>
    </xf>
    <xf numFmtId="1" fontId="2" fillId="0" borderId="23" xfId="0" applyNumberFormat="1" applyFont="1" applyBorder="1" applyAlignment="1" applyProtection="1">
      <alignment horizontal="left" vertical="top" wrapText="1"/>
      <protection locked="0"/>
    </xf>
    <xf numFmtId="10" fontId="5" fillId="3" borderId="37" xfId="0" applyNumberFormat="1" applyFont="1" applyFill="1" applyBorder="1" applyAlignment="1">
      <alignment horizontal="right" vertical="center" wrapText="1"/>
    </xf>
    <xf numFmtId="0" fontId="4" fillId="3" borderId="9" xfId="0" applyFont="1" applyFill="1" applyBorder="1" applyAlignment="1">
      <alignment horizontal="right" vertical="top" wrapText="1"/>
    </xf>
    <xf numFmtId="0" fontId="4" fillId="3" borderId="34"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8" xfId="0" applyFont="1" applyFill="1" applyBorder="1" applyAlignment="1">
      <alignment horizontal="right" vertical="top" wrapText="1"/>
    </xf>
    <xf numFmtId="0" fontId="0" fillId="0" borderId="0" xfId="0" applyAlignment="1">
      <alignment wrapText="1"/>
    </xf>
    <xf numFmtId="0" fontId="4" fillId="3" borderId="24" xfId="0" applyFont="1" applyFill="1" applyBorder="1" applyAlignment="1">
      <alignment horizontal="center" vertical="top" wrapText="1"/>
    </xf>
    <xf numFmtId="165" fontId="5" fillId="5" borderId="42" xfId="0" applyNumberFormat="1" applyFont="1" applyFill="1" applyBorder="1" applyAlignment="1">
      <alignment horizontal="right" vertical="center" wrapText="1"/>
    </xf>
    <xf numFmtId="165" fontId="2" fillId="0" borderId="0" xfId="0" applyNumberFormat="1" applyFont="1" applyAlignment="1" applyProtection="1">
      <alignment horizontal="left" vertical="top" wrapText="1"/>
      <protection locked="0"/>
    </xf>
    <xf numFmtId="165" fontId="6" fillId="0" borderId="0" xfId="0" applyNumberFormat="1" applyFont="1" applyAlignment="1" applyProtection="1">
      <alignment horizontal="left" vertical="top" wrapText="1"/>
      <protection locked="0"/>
    </xf>
    <xf numFmtId="165" fontId="5" fillId="0" borderId="0" xfId="1" applyNumberFormat="1" applyFont="1" applyFill="1" applyBorder="1" applyAlignment="1" applyProtection="1">
      <alignment horizontal="left" wrapText="1"/>
    </xf>
    <xf numFmtId="165" fontId="5" fillId="0" borderId="0" xfId="1" applyNumberFormat="1" applyFont="1" applyFill="1" applyBorder="1" applyAlignment="1" applyProtection="1">
      <alignment horizontal="left" wrapText="1"/>
      <protection locked="0"/>
    </xf>
    <xf numFmtId="0" fontId="2" fillId="0" borderId="0" xfId="0" applyFont="1" applyAlignment="1" applyProtection="1">
      <alignment horizontal="left" wrapText="1"/>
      <protection locked="0"/>
    </xf>
    <xf numFmtId="0" fontId="0" fillId="0" borderId="0" xfId="0" applyAlignment="1" applyProtection="1">
      <alignment horizontal="left" wrapText="1"/>
      <protection locked="0"/>
    </xf>
    <xf numFmtId="165" fontId="5" fillId="3" borderId="9" xfId="0" applyNumberFormat="1" applyFont="1" applyFill="1" applyBorder="1" applyAlignment="1" applyProtection="1">
      <alignment horizontal="center" vertical="center" wrapText="1"/>
      <protection locked="0"/>
    </xf>
    <xf numFmtId="165" fontId="5" fillId="3" borderId="40" xfId="0" applyNumberFormat="1" applyFont="1" applyFill="1" applyBorder="1" applyAlignment="1" applyProtection="1">
      <alignment horizontal="right" vertical="center" wrapText="1"/>
      <protection locked="0"/>
    </xf>
    <xf numFmtId="165" fontId="5" fillId="3" borderId="38" xfId="0" applyNumberFormat="1" applyFont="1" applyFill="1" applyBorder="1" applyAlignment="1" applyProtection="1">
      <alignment horizontal="right" vertical="center" wrapText="1"/>
      <protection locked="0"/>
    </xf>
    <xf numFmtId="165" fontId="5" fillId="3" borderId="38" xfId="0" applyNumberFormat="1" applyFont="1" applyFill="1" applyBorder="1" applyAlignment="1" applyProtection="1">
      <alignment horizontal="center" vertical="center" wrapText="1"/>
      <protection locked="0"/>
    </xf>
    <xf numFmtId="165" fontId="2" fillId="4" borderId="7" xfId="1" applyNumberFormat="1" applyFont="1" applyFill="1" applyBorder="1" applyAlignment="1" applyProtection="1">
      <alignment horizontal="right" vertical="top" wrapText="1"/>
      <protection locked="0"/>
    </xf>
    <xf numFmtId="165" fontId="2" fillId="4" borderId="7" xfId="0" applyNumberFormat="1" applyFont="1" applyFill="1" applyBorder="1" applyAlignment="1" applyProtection="1">
      <alignment horizontal="center" vertical="top" wrapText="1"/>
      <protection locked="0"/>
    </xf>
    <xf numFmtId="0" fontId="5" fillId="2" borderId="47" xfId="0" applyFont="1" applyFill="1" applyBorder="1" applyAlignment="1" applyProtection="1">
      <alignment horizontal="left" vertical="center" wrapText="1"/>
      <protection locked="0"/>
    </xf>
    <xf numFmtId="1" fontId="5" fillId="0" borderId="50" xfId="0" applyNumberFormat="1" applyFont="1" applyBorder="1" applyAlignment="1">
      <alignment horizontal="right" vertical="top" wrapText="1"/>
    </xf>
    <xf numFmtId="0" fontId="4" fillId="3" borderId="49" xfId="0" applyFont="1" applyFill="1" applyBorder="1" applyAlignment="1">
      <alignment horizontal="center" vertical="top" wrapText="1"/>
    </xf>
    <xf numFmtId="0" fontId="13" fillId="0" borderId="51" xfId="0" applyFont="1" applyBorder="1" applyAlignment="1">
      <alignment horizontal="left" vertical="center" wrapText="1"/>
    </xf>
    <xf numFmtId="168" fontId="8" fillId="0" borderId="0" xfId="0" applyNumberFormat="1" applyFont="1" applyAlignment="1">
      <alignment vertical="center" wrapText="1"/>
    </xf>
    <xf numFmtId="165" fontId="8" fillId="0" borderId="0" xfId="0" applyNumberFormat="1" applyFont="1" applyAlignment="1">
      <alignment vertical="center" wrapText="1"/>
    </xf>
    <xf numFmtId="1" fontId="2" fillId="4" borderId="3" xfId="0" applyNumberFormat="1" applyFont="1" applyFill="1" applyBorder="1" applyAlignment="1" applyProtection="1">
      <alignment vertical="top" wrapText="1"/>
      <protection locked="0"/>
    </xf>
    <xf numFmtId="1" fontId="2" fillId="4" borderId="43" xfId="0" applyNumberFormat="1" applyFont="1" applyFill="1" applyBorder="1" applyAlignment="1" applyProtection="1">
      <alignment vertical="top" wrapText="1"/>
      <protection locked="0"/>
    </xf>
    <xf numFmtId="9" fontId="2" fillId="0" borderId="0" xfId="4" applyFont="1" applyAlignment="1" applyProtection="1">
      <alignment vertical="top" wrapText="1"/>
      <protection locked="0"/>
    </xf>
    <xf numFmtId="9" fontId="6" fillId="0" borderId="0" xfId="4" applyFont="1" applyAlignment="1" applyProtection="1">
      <alignment vertical="top" wrapText="1"/>
      <protection locked="0"/>
    </xf>
    <xf numFmtId="0" fontId="2" fillId="0" borderId="1" xfId="0" applyFont="1" applyBorder="1" applyAlignment="1" applyProtection="1">
      <alignment vertical="top" wrapText="1"/>
      <protection locked="0"/>
    </xf>
    <xf numFmtId="2" fontId="2" fillId="4" borderId="1" xfId="0" applyNumberFormat="1" applyFont="1" applyFill="1" applyBorder="1" applyAlignment="1" applyProtection="1">
      <alignment horizontal="right" vertical="center" wrapText="1"/>
      <protection locked="0"/>
    </xf>
    <xf numFmtId="9" fontId="0" fillId="4" borderId="1" xfId="4" applyFont="1" applyFill="1" applyBorder="1" applyAlignment="1" applyProtection="1">
      <alignment horizontal="right" vertical="center" wrapText="1"/>
      <protection locked="0"/>
    </xf>
    <xf numFmtId="164" fontId="25" fillId="6" borderId="52" xfId="0" applyNumberFormat="1" applyFont="1" applyFill="1" applyBorder="1" applyAlignment="1">
      <alignment horizontal="center" wrapText="1"/>
    </xf>
    <xf numFmtId="1" fontId="2" fillId="4" borderId="10" xfId="0" applyNumberFormat="1" applyFont="1" applyFill="1" applyBorder="1" applyAlignment="1" applyProtection="1">
      <alignment horizontal="center" vertical="top" wrapText="1"/>
      <protection locked="0"/>
    </xf>
    <xf numFmtId="1" fontId="2" fillId="4" borderId="3" xfId="0" applyNumberFormat="1" applyFont="1" applyFill="1" applyBorder="1" applyAlignment="1" applyProtection="1">
      <alignment horizontal="left" vertical="top" wrapText="1"/>
      <protection locked="0"/>
    </xf>
    <xf numFmtId="1" fontId="2" fillId="4" borderId="12" xfId="0" applyNumberFormat="1" applyFont="1" applyFill="1" applyBorder="1" applyAlignment="1" applyProtection="1">
      <alignment horizontal="left" vertical="top" wrapText="1"/>
      <protection locked="0"/>
    </xf>
    <xf numFmtId="164" fontId="5" fillId="3" borderId="2" xfId="0" applyNumberFormat="1" applyFont="1" applyFill="1" applyBorder="1" applyAlignment="1">
      <alignment horizontal="right" vertical="center" wrapText="1"/>
    </xf>
    <xf numFmtId="9" fontId="2" fillId="4" borderId="3" xfId="0" applyNumberFormat="1" applyFont="1" applyFill="1" applyBorder="1" applyAlignment="1" applyProtection="1">
      <alignment horizontal="right" vertical="top" wrapText="1"/>
      <protection locked="0"/>
    </xf>
    <xf numFmtId="164" fontId="4" fillId="3" borderId="52" xfId="0" applyNumberFormat="1" applyFont="1" applyFill="1" applyBorder="1" applyAlignment="1">
      <alignment vertical="center" wrapText="1"/>
    </xf>
    <xf numFmtId="164" fontId="5" fillId="3" borderId="52" xfId="0" applyNumberFormat="1" applyFont="1" applyFill="1" applyBorder="1" applyAlignment="1" applyProtection="1">
      <alignment vertical="top" wrapText="1"/>
      <protection locked="0"/>
    </xf>
    <xf numFmtId="165" fontId="24" fillId="3" borderId="1" xfId="0" applyNumberFormat="1" applyFont="1" applyFill="1" applyBorder="1" applyAlignment="1">
      <alignment horizontal="left" vertical="top" wrapText="1"/>
    </xf>
    <xf numFmtId="165" fontId="24" fillId="3" borderId="1" xfId="0" applyNumberFormat="1" applyFont="1" applyFill="1" applyBorder="1" applyAlignment="1">
      <alignment horizontal="center" vertical="top" wrapText="1"/>
    </xf>
    <xf numFmtId="0" fontId="24" fillId="3" borderId="1" xfId="0" applyFont="1" applyFill="1" applyBorder="1" applyAlignment="1">
      <alignment vertical="top" wrapText="1"/>
    </xf>
    <xf numFmtId="164" fontId="4" fillId="3" borderId="52" xfId="0" applyNumberFormat="1" applyFont="1" applyFill="1" applyBorder="1" applyAlignment="1">
      <alignment horizontal="right" vertical="top" wrapText="1"/>
    </xf>
    <xf numFmtId="0" fontId="2" fillId="4" borderId="1" xfId="0"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wrapText="1"/>
      <protection locked="0"/>
    </xf>
    <xf numFmtId="0" fontId="2" fillId="0" borderId="51" xfId="0" applyFont="1" applyBorder="1" applyAlignment="1" applyProtection="1">
      <alignment horizontal="center" vertical="top" wrapText="1"/>
      <protection locked="0"/>
    </xf>
    <xf numFmtId="9" fontId="2" fillId="4" borderId="3" xfId="4" applyFont="1" applyFill="1" applyBorder="1" applyAlignment="1" applyProtection="1">
      <alignment horizontal="right" vertical="top" wrapText="1"/>
      <protection locked="0"/>
    </xf>
    <xf numFmtId="9" fontId="2" fillId="4" borderId="43" xfId="4" applyFont="1" applyFill="1" applyBorder="1" applyAlignment="1" applyProtection="1">
      <alignment horizontal="right" vertical="top" wrapText="1"/>
      <protection locked="0"/>
    </xf>
    <xf numFmtId="0" fontId="5" fillId="3" borderId="41" xfId="0" applyFont="1" applyFill="1" applyBorder="1" applyAlignment="1">
      <alignment horizontal="center" vertical="top" wrapText="1"/>
    </xf>
    <xf numFmtId="165" fontId="24" fillId="3" borderId="1" xfId="0" applyNumberFormat="1" applyFont="1" applyFill="1" applyBorder="1" applyAlignment="1">
      <alignment horizontal="right" vertical="top" wrapText="1"/>
    </xf>
    <xf numFmtId="1" fontId="24" fillId="3" borderId="1" xfId="0" applyNumberFormat="1" applyFont="1" applyFill="1" applyBorder="1" applyAlignment="1">
      <alignment horizontal="left" vertical="top" wrapText="1"/>
    </xf>
    <xf numFmtId="10" fontId="24" fillId="3" borderId="1" xfId="0" applyNumberFormat="1" applyFont="1" applyFill="1" applyBorder="1" applyAlignment="1">
      <alignment horizontal="right" vertical="top" wrapText="1"/>
    </xf>
    <xf numFmtId="164" fontId="24" fillId="3" borderId="1" xfId="0" applyNumberFormat="1" applyFont="1" applyFill="1" applyBorder="1" applyAlignment="1">
      <alignment horizontal="right" vertical="top" wrapText="1"/>
    </xf>
    <xf numFmtId="0" fontId="2" fillId="0" borderId="1"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7" xfId="0" applyFont="1" applyBorder="1" applyAlignment="1" applyProtection="1">
      <alignment vertical="top" wrapText="1"/>
      <protection locked="0"/>
    </xf>
    <xf numFmtId="9" fontId="0" fillId="0" borderId="7" xfId="4" applyFont="1" applyBorder="1" applyAlignment="1" applyProtection="1">
      <alignment horizontal="right" vertical="top" wrapText="1"/>
      <protection locked="0"/>
    </xf>
    <xf numFmtId="165" fontId="5" fillId="3" borderId="54" xfId="0" applyNumberFormat="1" applyFont="1" applyFill="1" applyBorder="1" applyAlignment="1">
      <alignment horizontal="right" vertical="top" wrapText="1"/>
    </xf>
    <xf numFmtId="165" fontId="4" fillId="3" borderId="54" xfId="0" applyNumberFormat="1" applyFont="1" applyFill="1" applyBorder="1" applyAlignment="1">
      <alignment horizontal="left" vertical="top" wrapText="1"/>
    </xf>
    <xf numFmtId="1" fontId="4" fillId="3" borderId="54" xfId="0" applyNumberFormat="1" applyFont="1" applyFill="1" applyBorder="1" applyAlignment="1">
      <alignment horizontal="left" vertical="top" wrapText="1"/>
    </xf>
    <xf numFmtId="165" fontId="24" fillId="3" borderId="1" xfId="0" applyNumberFormat="1" applyFont="1" applyFill="1" applyBorder="1" applyAlignment="1">
      <alignment vertical="top" wrapText="1"/>
    </xf>
    <xf numFmtId="164" fontId="2" fillId="4" borderId="7" xfId="1" applyNumberFormat="1" applyFont="1" applyFill="1" applyBorder="1" applyAlignment="1" applyProtection="1">
      <alignment horizontal="right" vertical="top" wrapText="1"/>
      <protection locked="0"/>
    </xf>
    <xf numFmtId="164" fontId="2" fillId="4" borderId="7" xfId="1" applyNumberFormat="1" applyFont="1" applyFill="1" applyBorder="1" applyAlignment="1" applyProtection="1">
      <alignment horizontal="right" wrapText="1"/>
      <protection locked="0"/>
    </xf>
    <xf numFmtId="164" fontId="2" fillId="4" borderId="21" xfId="1" applyNumberFormat="1" applyFont="1" applyFill="1" applyBorder="1" applyAlignment="1" applyProtection="1">
      <alignment horizontal="right" wrapText="1"/>
      <protection locked="0"/>
    </xf>
    <xf numFmtId="164" fontId="5" fillId="3" borderId="52" xfId="4" applyNumberFormat="1" applyFont="1" applyFill="1" applyBorder="1" applyAlignment="1">
      <alignment vertical="top" wrapText="1"/>
    </xf>
    <xf numFmtId="0" fontId="29" fillId="0" borderId="0" xfId="5" applyAlignment="1" applyProtection="1">
      <alignment vertical="center" wrapText="1"/>
    </xf>
    <xf numFmtId="164" fontId="5" fillId="3" borderId="22" xfId="0" applyNumberFormat="1" applyFont="1" applyFill="1" applyBorder="1" applyAlignment="1">
      <alignment horizontal="right" vertical="center" wrapText="1"/>
    </xf>
    <xf numFmtId="0" fontId="5" fillId="5" borderId="49" xfId="0" applyFont="1" applyFill="1" applyBorder="1" applyAlignment="1">
      <alignment vertical="center" wrapText="1"/>
    </xf>
    <xf numFmtId="0" fontId="5" fillId="5" borderId="49" xfId="0" applyFont="1" applyFill="1" applyBorder="1" applyAlignment="1">
      <alignment horizontal="left" vertical="center" wrapText="1"/>
    </xf>
    <xf numFmtId="164" fontId="5" fillId="3" borderId="18" xfId="0" applyNumberFormat="1" applyFont="1" applyFill="1" applyBorder="1" applyAlignment="1">
      <alignment horizontal="right" vertical="center" wrapText="1"/>
    </xf>
    <xf numFmtId="165" fontId="5" fillId="3" borderId="31" xfId="0" applyNumberFormat="1" applyFont="1" applyFill="1" applyBorder="1" applyAlignment="1">
      <alignment horizontal="center" vertical="center" wrapText="1"/>
    </xf>
    <xf numFmtId="49" fontId="21" fillId="0" borderId="0" xfId="0" applyNumberFormat="1" applyFont="1" applyAlignment="1">
      <alignment vertical="center" wrapText="1"/>
    </xf>
    <xf numFmtId="165" fontId="5" fillId="0" borderId="0" xfId="0" applyNumberFormat="1" applyFont="1" applyAlignment="1">
      <alignment horizontal="right" vertical="center" wrapText="1"/>
    </xf>
    <xf numFmtId="0" fontId="5" fillId="5" borderId="48" xfId="0" applyFont="1" applyFill="1" applyBorder="1" applyAlignment="1">
      <alignment horizontal="left" vertical="center" wrapText="1"/>
    </xf>
    <xf numFmtId="0" fontId="5" fillId="5" borderId="14" xfId="0" applyFont="1" applyFill="1" applyBorder="1" applyAlignment="1">
      <alignment horizontal="left" vertical="center" wrapText="1"/>
    </xf>
    <xf numFmtId="0" fontId="5" fillId="5" borderId="2" xfId="0" applyFont="1" applyFill="1" applyBorder="1" applyAlignment="1">
      <alignment horizontal="left" vertical="center" wrapText="1"/>
    </xf>
    <xf numFmtId="49" fontId="21" fillId="0" borderId="45" xfId="0" applyNumberFormat="1" applyFont="1" applyBorder="1" applyAlignment="1">
      <alignment vertical="center" wrapText="1"/>
    </xf>
    <xf numFmtId="0" fontId="0" fillId="0" borderId="45" xfId="0" applyBorder="1" applyAlignment="1">
      <alignment vertical="center" wrapText="1"/>
    </xf>
    <xf numFmtId="0" fontId="0" fillId="0" borderId="25" xfId="0" applyBorder="1" applyAlignment="1">
      <alignment vertical="center" wrapText="1"/>
    </xf>
    <xf numFmtId="165" fontId="5" fillId="5" borderId="5" xfId="0" applyNumberFormat="1" applyFont="1" applyFill="1" applyBorder="1" applyAlignment="1">
      <alignment horizontal="right" vertical="center" wrapText="1"/>
    </xf>
    <xf numFmtId="0" fontId="5" fillId="5" borderId="18" xfId="0" applyFont="1" applyFill="1" applyBorder="1" applyAlignment="1">
      <alignment horizontal="left" vertical="center" wrapText="1"/>
    </xf>
    <xf numFmtId="0" fontId="5" fillId="0" borderId="14" xfId="0" applyFont="1" applyBorder="1" applyAlignment="1">
      <alignment horizontal="left" vertical="center" wrapText="1"/>
    </xf>
    <xf numFmtId="165" fontId="8" fillId="0" borderId="0" xfId="1" applyNumberFormat="1" applyFont="1" applyFill="1" applyBorder="1" applyAlignment="1" applyProtection="1">
      <alignment horizontal="left" wrapText="1"/>
      <protection locked="0"/>
    </xf>
    <xf numFmtId="0" fontId="8" fillId="0" borderId="0" xfId="0" applyFont="1" applyAlignment="1" applyProtection="1">
      <alignment horizontal="center" wrapText="1"/>
      <protection locked="0"/>
    </xf>
    <xf numFmtId="165" fontId="8" fillId="0" borderId="0" xfId="1" applyNumberFormat="1" applyFont="1" applyFill="1" applyBorder="1" applyAlignment="1" applyProtection="1">
      <alignment horizontal="center" wrapText="1"/>
      <protection locked="0"/>
    </xf>
    <xf numFmtId="10" fontId="8" fillId="0" borderId="0" xfId="1" applyNumberFormat="1" applyFont="1" applyFill="1" applyBorder="1" applyAlignment="1" applyProtection="1">
      <alignment horizontal="center" wrapText="1"/>
      <protection locked="0"/>
    </xf>
    <xf numFmtId="165" fontId="5" fillId="3" borderId="55" xfId="1" applyNumberFormat="1" applyFont="1" applyFill="1" applyBorder="1" applyAlignment="1" applyProtection="1">
      <alignment horizontal="left" wrapText="1"/>
    </xf>
    <xf numFmtId="165" fontId="5" fillId="3" borderId="56" xfId="1" applyNumberFormat="1" applyFont="1" applyFill="1" applyBorder="1" applyAlignment="1" applyProtection="1">
      <alignment horizontal="left" wrapText="1"/>
    </xf>
    <xf numFmtId="1" fontId="5" fillId="0" borderId="0" xfId="0" applyNumberFormat="1" applyFont="1" applyAlignment="1">
      <alignment horizontal="right" vertical="top" wrapText="1"/>
    </xf>
    <xf numFmtId="165" fontId="5" fillId="0" borderId="0" xfId="0" applyNumberFormat="1" applyFont="1" applyAlignment="1">
      <alignment vertical="top" wrapText="1"/>
    </xf>
    <xf numFmtId="1" fontId="5" fillId="0" borderId="51" xfId="0" applyNumberFormat="1" applyFont="1" applyBorder="1" applyAlignment="1">
      <alignment horizontal="right" vertical="top" wrapText="1"/>
    </xf>
    <xf numFmtId="1" fontId="5" fillId="0" borderId="0" xfId="0" applyNumberFormat="1" applyFont="1" applyAlignment="1" applyProtection="1">
      <alignment horizontal="center" vertical="center" wrapText="1"/>
      <protection locked="0"/>
    </xf>
    <xf numFmtId="1" fontId="5" fillId="0" borderId="0" xfId="0" applyNumberFormat="1" applyFont="1" applyAlignment="1">
      <alignment horizontal="left" vertical="top" wrapText="1"/>
    </xf>
    <xf numFmtId="165" fontId="2" fillId="4" borderId="0" xfId="0" applyNumberFormat="1" applyFont="1" applyFill="1" applyAlignment="1">
      <alignment horizontal="right" vertical="top" wrapText="1"/>
    </xf>
    <xf numFmtId="0" fontId="2" fillId="4" borderId="0" xfId="0" applyFont="1" applyFill="1" applyAlignment="1" applyProtection="1">
      <alignment vertical="top" wrapText="1"/>
      <protection locked="0"/>
    </xf>
    <xf numFmtId="0" fontId="4" fillId="4" borderId="0" xfId="0" applyFont="1" applyFill="1" applyAlignment="1" applyProtection="1">
      <alignment vertical="top" wrapText="1"/>
      <protection locked="0"/>
    </xf>
    <xf numFmtId="0" fontId="10" fillId="4" borderId="0" xfId="0" applyFont="1" applyFill="1" applyAlignment="1" applyProtection="1">
      <alignment vertical="center" wrapText="1"/>
      <protection locked="0"/>
    </xf>
    <xf numFmtId="0" fontId="6" fillId="4" borderId="0" xfId="0" applyFont="1" applyFill="1" applyAlignment="1" applyProtection="1">
      <alignment vertical="top" wrapText="1"/>
      <protection locked="0"/>
    </xf>
    <xf numFmtId="0" fontId="7" fillId="4" borderId="0" xfId="0" applyFont="1" applyFill="1" applyAlignment="1" applyProtection="1">
      <alignment vertical="top" wrapText="1"/>
      <protection locked="0"/>
    </xf>
    <xf numFmtId="0" fontId="4" fillId="4" borderId="0" xfId="0" applyFont="1" applyFill="1" applyAlignment="1" applyProtection="1">
      <alignment horizontal="right" vertical="top" wrapText="1"/>
      <protection locked="0"/>
    </xf>
    <xf numFmtId="1" fontId="4" fillId="4" borderId="0" xfId="0" applyNumberFormat="1" applyFont="1" applyFill="1" applyAlignment="1" applyProtection="1">
      <alignment horizontal="right" vertical="top" wrapText="1"/>
      <protection locked="0"/>
    </xf>
    <xf numFmtId="165" fontId="4" fillId="4" borderId="0" xfId="1" applyNumberFormat="1" applyFont="1" applyFill="1" applyBorder="1" applyAlignment="1" applyProtection="1">
      <alignment horizontal="right" vertical="top" wrapText="1"/>
      <protection locked="0"/>
    </xf>
    <xf numFmtId="0" fontId="4" fillId="4" borderId="0" xfId="0" applyFont="1" applyFill="1" applyAlignment="1" applyProtection="1">
      <alignment horizontal="left" vertical="top" wrapText="1"/>
      <protection locked="0"/>
    </xf>
    <xf numFmtId="1" fontId="2" fillId="4" borderId="0" xfId="0" applyNumberFormat="1" applyFont="1" applyFill="1" applyAlignment="1" applyProtection="1">
      <alignment horizontal="center" vertical="top" wrapText="1"/>
      <protection locked="0"/>
    </xf>
    <xf numFmtId="167" fontId="2" fillId="4" borderId="0" xfId="1" applyNumberFormat="1" applyFont="1" applyFill="1" applyAlignment="1" applyProtection="1">
      <alignment horizontal="center" vertical="top" wrapText="1"/>
      <protection locked="0"/>
    </xf>
    <xf numFmtId="165" fontId="2" fillId="4" borderId="0" xfId="0" applyNumberFormat="1" applyFont="1" applyFill="1" applyAlignment="1" applyProtection="1">
      <alignment horizontal="right" vertical="top" wrapText="1"/>
      <protection locked="0"/>
    </xf>
    <xf numFmtId="0" fontId="2" fillId="4" borderId="0" xfId="0" applyFont="1" applyFill="1" applyAlignment="1" applyProtection="1">
      <alignment horizontal="left" vertical="top" wrapText="1"/>
      <protection locked="0"/>
    </xf>
    <xf numFmtId="1" fontId="6" fillId="4" borderId="0" xfId="0" applyNumberFormat="1" applyFont="1" applyFill="1" applyAlignment="1" applyProtection="1">
      <alignment horizontal="center" vertical="top" wrapText="1"/>
      <protection locked="0"/>
    </xf>
    <xf numFmtId="167" fontId="6" fillId="4" borderId="0" xfId="1" applyNumberFormat="1" applyFont="1" applyFill="1" applyAlignment="1" applyProtection="1">
      <alignment horizontal="center" vertical="top" wrapText="1"/>
      <protection locked="0"/>
    </xf>
    <xf numFmtId="165" fontId="6" fillId="4" borderId="0" xfId="0" applyNumberFormat="1" applyFont="1" applyFill="1" applyAlignment="1" applyProtection="1">
      <alignment horizontal="right" vertical="top" wrapText="1"/>
      <protection locked="0"/>
    </xf>
    <xf numFmtId="0" fontId="2" fillId="4" borderId="7" xfId="0" applyFont="1" applyFill="1" applyBorder="1" applyAlignment="1" applyProtection="1">
      <alignment horizontal="left" vertical="top" wrapText="1"/>
      <protection locked="0"/>
    </xf>
    <xf numFmtId="164" fontId="2" fillId="4" borderId="1" xfId="1" applyNumberFormat="1" applyFont="1" applyFill="1" applyBorder="1" applyAlignment="1" applyProtection="1">
      <alignment horizontal="right" vertical="top" wrapText="1"/>
      <protection locked="0"/>
    </xf>
    <xf numFmtId="164" fontId="2" fillId="4" borderId="23" xfId="1" applyNumberFormat="1" applyFont="1" applyFill="1" applyBorder="1" applyAlignment="1" applyProtection="1">
      <alignment horizontal="right" vertical="top" wrapText="1"/>
      <protection locked="0"/>
    </xf>
    <xf numFmtId="0" fontId="2" fillId="4" borderId="5" xfId="0" applyFont="1" applyFill="1" applyBorder="1" applyAlignment="1" applyProtection="1">
      <alignment vertical="center"/>
      <protection locked="0"/>
    </xf>
    <xf numFmtId="0" fontId="2" fillId="4" borderId="5" xfId="0" applyFont="1" applyFill="1" applyBorder="1" applyAlignment="1" applyProtection="1">
      <alignment vertical="center" wrapText="1"/>
      <protection locked="0"/>
    </xf>
    <xf numFmtId="9" fontId="2" fillId="4" borderId="10" xfId="0" applyNumberFormat="1" applyFont="1" applyFill="1" applyBorder="1" applyAlignment="1" applyProtection="1">
      <alignment horizontal="right" vertical="top" wrapText="1"/>
      <protection locked="0"/>
    </xf>
    <xf numFmtId="165" fontId="5" fillId="5" borderId="62" xfId="0" applyNumberFormat="1" applyFont="1" applyFill="1" applyBorder="1" applyAlignment="1">
      <alignment horizontal="right" vertical="center" wrapText="1"/>
    </xf>
    <xf numFmtId="165" fontId="5" fillId="3" borderId="67" xfId="0" applyNumberFormat="1" applyFont="1" applyFill="1" applyBorder="1" applyAlignment="1">
      <alignment horizontal="center" vertical="center" wrapText="1"/>
    </xf>
    <xf numFmtId="0" fontId="3" fillId="4" borderId="0" xfId="0" applyFont="1" applyFill="1" applyAlignment="1" applyProtection="1">
      <alignment vertical="top" wrapText="1"/>
      <protection locked="0"/>
    </xf>
    <xf numFmtId="0" fontId="12" fillId="4" borderId="0" xfId="0" applyFont="1" applyFill="1" applyAlignment="1" applyProtection="1">
      <alignment vertical="center" wrapText="1"/>
      <protection locked="0"/>
    </xf>
    <xf numFmtId="0" fontId="14" fillId="4" borderId="0" xfId="0" applyFont="1" applyFill="1" applyAlignment="1" applyProtection="1">
      <alignment vertical="center" wrapText="1"/>
      <protection locked="0"/>
    </xf>
    <xf numFmtId="0" fontId="2" fillId="4" borderId="14" xfId="0" applyFont="1" applyFill="1" applyBorder="1" applyAlignment="1" applyProtection="1">
      <alignment horizontal="center" vertical="top" wrapText="1"/>
      <protection locked="0"/>
    </xf>
    <xf numFmtId="0" fontId="2" fillId="4" borderId="0" xfId="0" applyFont="1" applyFill="1" applyAlignment="1" applyProtection="1">
      <alignment horizontal="center" vertical="top" wrapText="1"/>
      <protection locked="0"/>
    </xf>
    <xf numFmtId="0" fontId="6" fillId="4" borderId="0" xfId="0" applyFont="1" applyFill="1" applyAlignment="1" applyProtection="1">
      <alignment horizontal="center" vertical="top" wrapText="1"/>
      <protection locked="0"/>
    </xf>
    <xf numFmtId="1" fontId="24" fillId="3" borderId="1" xfId="0" applyNumberFormat="1" applyFont="1" applyFill="1" applyBorder="1" applyAlignment="1">
      <alignment vertical="top" wrapText="1"/>
    </xf>
    <xf numFmtId="165" fontId="23" fillId="3" borderId="2" xfId="0" applyNumberFormat="1" applyFont="1" applyFill="1" applyBorder="1" applyAlignment="1">
      <alignment horizontal="left" vertical="top" wrapText="1"/>
    </xf>
    <xf numFmtId="165" fontId="4" fillId="3" borderId="54" xfId="0" applyNumberFormat="1" applyFont="1" applyFill="1" applyBorder="1" applyAlignment="1">
      <alignment horizontal="center" vertical="top" wrapText="1"/>
    </xf>
    <xf numFmtId="0" fontId="23" fillId="3" borderId="2" xfId="0" applyFont="1" applyFill="1" applyBorder="1" applyAlignment="1">
      <alignment horizontal="left" vertical="top" wrapText="1"/>
    </xf>
    <xf numFmtId="0" fontId="2" fillId="4" borderId="7" xfId="0" applyFont="1" applyFill="1" applyBorder="1" applyAlignment="1" applyProtection="1">
      <alignment horizontal="right" vertical="top" wrapText="1"/>
      <protection locked="0"/>
    </xf>
    <xf numFmtId="0" fontId="2" fillId="4" borderId="1" xfId="0" applyFont="1" applyFill="1" applyBorder="1" applyAlignment="1" applyProtection="1">
      <alignment horizontal="right" vertical="top" wrapText="1"/>
      <protection locked="0"/>
    </xf>
    <xf numFmtId="0" fontId="2" fillId="4" borderId="23" xfId="0" applyFont="1" applyFill="1" applyBorder="1" applyAlignment="1" applyProtection="1">
      <alignment horizontal="right" vertical="top" wrapText="1"/>
      <protection locked="0"/>
    </xf>
    <xf numFmtId="0" fontId="5" fillId="3" borderId="39" xfId="0" applyFont="1" applyFill="1" applyBorder="1" applyAlignment="1" applyProtection="1">
      <alignment horizontal="left" vertical="top" wrapText="1"/>
      <protection locked="0"/>
    </xf>
    <xf numFmtId="165" fontId="5" fillId="3" borderId="54" xfId="0" applyNumberFormat="1" applyFont="1" applyFill="1" applyBorder="1" applyAlignment="1">
      <alignment horizontal="center" vertical="top" wrapText="1"/>
    </xf>
    <xf numFmtId="165" fontId="5" fillId="3" borderId="52" xfId="0" applyNumberFormat="1" applyFont="1" applyFill="1" applyBorder="1" applyAlignment="1">
      <alignment horizontal="center" vertical="top" wrapText="1"/>
    </xf>
    <xf numFmtId="0" fontId="13" fillId="4" borderId="0" xfId="0" applyFont="1" applyFill="1" applyAlignment="1">
      <alignment vertical="center" wrapText="1"/>
    </xf>
    <xf numFmtId="0" fontId="8" fillId="0" borderId="18" xfId="0" applyFont="1" applyBorder="1" applyAlignment="1" applyProtection="1">
      <alignment horizontal="center" wrapText="1"/>
      <protection locked="0"/>
    </xf>
    <xf numFmtId="10" fontId="8" fillId="4" borderId="36" xfId="1" applyNumberFormat="1" applyFont="1" applyFill="1" applyBorder="1" applyAlignment="1" applyProtection="1">
      <alignment horizontal="center" wrapText="1"/>
      <protection locked="0"/>
    </xf>
    <xf numFmtId="164" fontId="4" fillId="3" borderId="16" xfId="0" applyNumberFormat="1" applyFont="1" applyFill="1" applyBorder="1" applyAlignment="1">
      <alignment vertical="top" wrapText="1"/>
    </xf>
    <xf numFmtId="164" fontId="4" fillId="3" borderId="17" xfId="0" applyNumberFormat="1" applyFont="1" applyFill="1" applyBorder="1" applyAlignment="1">
      <alignment vertical="top" wrapText="1"/>
    </xf>
    <xf numFmtId="164" fontId="2" fillId="0" borderId="16" xfId="0" applyNumberFormat="1" applyFont="1" applyBorder="1" applyAlignment="1" applyProtection="1">
      <alignment horizontal="right" vertical="top" wrapText="1"/>
      <protection locked="0"/>
    </xf>
    <xf numFmtId="164" fontId="2" fillId="0" borderId="15" xfId="0" applyNumberFormat="1" applyFont="1" applyBorder="1" applyAlignment="1" applyProtection="1">
      <alignment horizontal="right" vertical="top" wrapText="1"/>
      <protection locked="0"/>
    </xf>
    <xf numFmtId="0" fontId="25" fillId="6" borderId="64" xfId="0" applyFont="1" applyFill="1" applyBorder="1" applyAlignment="1">
      <alignment horizontal="left" wrapText="1"/>
    </xf>
    <xf numFmtId="1" fontId="25" fillId="6" borderId="65" xfId="0" applyNumberFormat="1" applyFont="1" applyFill="1" applyBorder="1" applyAlignment="1">
      <alignment horizontal="center" wrapText="1"/>
    </xf>
    <xf numFmtId="165" fontId="25" fillId="6" borderId="69" xfId="0" applyNumberFormat="1" applyFont="1" applyFill="1" applyBorder="1" applyAlignment="1">
      <alignment horizontal="center" wrapText="1"/>
    </xf>
    <xf numFmtId="0" fontId="25" fillId="6" borderId="66" xfId="0" applyFont="1" applyFill="1" applyBorder="1" applyAlignment="1">
      <alignment horizontal="center" wrapText="1"/>
    </xf>
    <xf numFmtId="164" fontId="4" fillId="3" borderId="19" xfId="0" applyNumberFormat="1" applyFont="1" applyFill="1" applyBorder="1" applyAlignment="1">
      <alignment horizontal="right" vertical="top" wrapText="1"/>
    </xf>
    <xf numFmtId="164" fontId="4" fillId="3" borderId="37" xfId="0" applyNumberFormat="1" applyFont="1" applyFill="1" applyBorder="1" applyAlignment="1">
      <alignment vertical="top" wrapText="1"/>
    </xf>
    <xf numFmtId="164" fontId="5" fillId="3" borderId="37" xfId="0" applyNumberFormat="1" applyFont="1" applyFill="1" applyBorder="1" applyAlignment="1">
      <alignment vertical="top" wrapText="1"/>
    </xf>
    <xf numFmtId="164" fontId="0" fillId="0" borderId="0" xfId="0" applyNumberFormat="1"/>
    <xf numFmtId="164" fontId="5" fillId="3" borderId="36" xfId="0" applyNumberFormat="1" applyFont="1" applyFill="1" applyBorder="1" applyAlignment="1">
      <alignment horizontal="right" vertical="center" wrapText="1"/>
    </xf>
    <xf numFmtId="164" fontId="5" fillId="3" borderId="62" xfId="0" applyNumberFormat="1" applyFont="1" applyFill="1" applyBorder="1" applyAlignment="1">
      <alignment horizontal="right" vertical="center" wrapText="1"/>
    </xf>
    <xf numFmtId="164" fontId="5" fillId="3" borderId="35" xfId="0" applyNumberFormat="1" applyFont="1" applyFill="1" applyBorder="1" applyAlignment="1">
      <alignment horizontal="right" vertical="center" wrapText="1"/>
    </xf>
    <xf numFmtId="164" fontId="5" fillId="3" borderId="34" xfId="0" applyNumberFormat="1" applyFont="1" applyFill="1" applyBorder="1" applyAlignment="1">
      <alignment horizontal="right" vertical="center" wrapText="1"/>
    </xf>
    <xf numFmtId="164" fontId="5" fillId="3" borderId="26" xfId="0" applyNumberFormat="1" applyFont="1" applyFill="1" applyBorder="1" applyAlignment="1">
      <alignment horizontal="right" vertical="center" wrapText="1"/>
    </xf>
    <xf numFmtId="164" fontId="5" fillId="3" borderId="48" xfId="0" applyNumberFormat="1" applyFont="1" applyFill="1" applyBorder="1" applyAlignment="1">
      <alignment horizontal="right" vertical="center" wrapText="1"/>
    </xf>
    <xf numFmtId="164" fontId="5" fillId="3" borderId="1" xfId="0" applyNumberFormat="1" applyFont="1" applyFill="1" applyBorder="1" applyAlignment="1">
      <alignment horizontal="right" vertical="center" wrapText="1"/>
    </xf>
    <xf numFmtId="164" fontId="5" fillId="3" borderId="23" xfId="0" applyNumberFormat="1" applyFont="1" applyFill="1" applyBorder="1" applyAlignment="1">
      <alignment horizontal="right" vertical="center" wrapText="1"/>
    </xf>
    <xf numFmtId="164" fontId="5" fillId="3" borderId="49" xfId="0" applyNumberFormat="1" applyFont="1" applyFill="1" applyBorder="1" applyAlignment="1">
      <alignment horizontal="right" vertical="center" wrapText="1"/>
    </xf>
    <xf numFmtId="164" fontId="4" fillId="4" borderId="0" xfId="0" applyNumberFormat="1" applyFont="1" applyFill="1" applyAlignment="1">
      <alignment horizontal="right" vertical="top" wrapText="1"/>
    </xf>
    <xf numFmtId="164" fontId="5" fillId="3" borderId="54" xfId="0" applyNumberFormat="1" applyFont="1" applyFill="1" applyBorder="1" applyAlignment="1">
      <alignment horizontal="right" vertical="top" wrapText="1"/>
    </xf>
    <xf numFmtId="164" fontId="2" fillId="4" borderId="1" xfId="1" applyNumberFormat="1" applyFont="1" applyFill="1" applyBorder="1" applyAlignment="1" applyProtection="1">
      <alignment horizontal="right" vertical="center" wrapText="1"/>
      <protection locked="0"/>
    </xf>
    <xf numFmtId="164" fontId="4" fillId="3" borderId="54" xfId="0" applyNumberFormat="1" applyFont="1" applyFill="1" applyBorder="1" applyAlignment="1">
      <alignment horizontal="right" vertical="top" wrapText="1"/>
    </xf>
    <xf numFmtId="165" fontId="4" fillId="0" borderId="0" xfId="0" applyNumberFormat="1" applyFont="1" applyAlignment="1" applyProtection="1">
      <alignment horizontal="right" vertical="top" wrapText="1"/>
      <protection locked="0"/>
    </xf>
    <xf numFmtId="164" fontId="2" fillId="0" borderId="7" xfId="0" applyNumberFormat="1" applyFont="1" applyBorder="1" applyAlignment="1" applyProtection="1">
      <alignment horizontal="right" vertical="top" wrapText="1"/>
      <protection locked="0"/>
    </xf>
    <xf numFmtId="165" fontId="5" fillId="3" borderId="52" xfId="0" applyNumberFormat="1" applyFont="1" applyFill="1" applyBorder="1" applyAlignment="1">
      <alignment horizontal="right" vertical="top" wrapText="1"/>
    </xf>
    <xf numFmtId="164" fontId="5" fillId="0" borderId="0" xfId="1" applyNumberFormat="1" applyFont="1" applyFill="1" applyBorder="1" applyAlignment="1" applyProtection="1">
      <alignment horizontal="right" wrapText="1"/>
    </xf>
    <xf numFmtId="164" fontId="31" fillId="0" borderId="0" xfId="4" applyNumberFormat="1" applyFont="1" applyFill="1" applyBorder="1" applyAlignment="1" applyProtection="1">
      <alignment horizontal="right" wrapText="1"/>
      <protection locked="0"/>
    </xf>
    <xf numFmtId="164" fontId="5" fillId="3" borderId="54" xfId="1" applyNumberFormat="1" applyFont="1" applyFill="1" applyBorder="1" applyAlignment="1" applyProtection="1">
      <alignment horizontal="right" wrapText="1"/>
    </xf>
    <xf numFmtId="164" fontId="2" fillId="4" borderId="0" xfId="0" applyNumberFormat="1" applyFont="1" applyFill="1" applyAlignment="1" applyProtection="1">
      <alignment horizontal="right" vertical="top" wrapText="1"/>
      <protection locked="0"/>
    </xf>
    <xf numFmtId="1" fontId="2" fillId="4" borderId="0" xfId="0" applyNumberFormat="1" applyFont="1" applyFill="1" applyAlignment="1" applyProtection="1">
      <alignment horizontal="left" vertical="top" wrapText="1"/>
      <protection locked="0"/>
    </xf>
    <xf numFmtId="10" fontId="24" fillId="0" borderId="0" xfId="0" applyNumberFormat="1" applyFont="1" applyAlignment="1">
      <alignment horizontal="left" vertical="top" wrapText="1"/>
    </xf>
    <xf numFmtId="164" fontId="24" fillId="3" borderId="16" xfId="0" applyNumberFormat="1" applyFont="1" applyFill="1" applyBorder="1" applyAlignment="1">
      <alignment horizontal="right" vertical="top" wrapText="1"/>
    </xf>
    <xf numFmtId="0" fontId="2" fillId="4" borderId="18" xfId="0" applyFont="1" applyFill="1" applyBorder="1" applyAlignment="1" applyProtection="1">
      <alignment vertical="top" wrapText="1"/>
      <protection locked="0"/>
    </xf>
    <xf numFmtId="1" fontId="2" fillId="4" borderId="36" xfId="0" applyNumberFormat="1" applyFont="1" applyFill="1" applyBorder="1" applyAlignment="1" applyProtection="1">
      <alignment horizontal="left" vertical="top" wrapText="1"/>
      <protection locked="0"/>
    </xf>
    <xf numFmtId="1" fontId="2" fillId="4" borderId="43" xfId="0" applyNumberFormat="1" applyFont="1" applyFill="1" applyBorder="1" applyAlignment="1" applyProtection="1">
      <alignment horizontal="left" vertical="top" wrapText="1"/>
      <protection locked="0"/>
    </xf>
    <xf numFmtId="0" fontId="37" fillId="0" borderId="0" xfId="0" applyFont="1" applyAlignment="1">
      <alignment vertical="center" wrapText="1"/>
    </xf>
    <xf numFmtId="164" fontId="8" fillId="0" borderId="1" xfId="1" applyNumberFormat="1" applyFont="1" applyFill="1" applyBorder="1" applyAlignment="1" applyProtection="1">
      <alignment horizontal="right" wrapText="1"/>
      <protection locked="0"/>
    </xf>
    <xf numFmtId="10" fontId="8" fillId="4" borderId="1" xfId="1" applyNumberFormat="1" applyFont="1" applyFill="1" applyBorder="1" applyAlignment="1" applyProtection="1">
      <alignment horizontal="center" wrapText="1"/>
      <protection locked="0"/>
    </xf>
    <xf numFmtId="0" fontId="8" fillId="0" borderId="2" xfId="0" applyFont="1" applyBorder="1" applyAlignment="1" applyProtection="1">
      <alignment horizontal="center" wrapText="1"/>
      <protection locked="0"/>
    </xf>
    <xf numFmtId="0" fontId="4" fillId="3" borderId="11" xfId="0" applyFont="1" applyFill="1" applyBorder="1" applyAlignment="1">
      <alignment horizontal="right" vertical="top" wrapText="1"/>
    </xf>
    <xf numFmtId="0" fontId="4" fillId="3" borderId="45" xfId="0" applyFont="1" applyFill="1" applyBorder="1" applyAlignment="1">
      <alignment horizontal="right" vertical="top" wrapText="1"/>
    </xf>
    <xf numFmtId="0" fontId="4" fillId="3" borderId="5" xfId="0" applyFont="1" applyFill="1" applyBorder="1" applyAlignment="1">
      <alignment horizontal="right" vertical="top" wrapText="1"/>
    </xf>
    <xf numFmtId="165" fontId="8" fillId="0" borderId="55" xfId="0" applyNumberFormat="1" applyFont="1" applyBorder="1" applyAlignment="1" applyProtection="1">
      <alignment horizontal="left" vertical="center" wrapText="1"/>
      <protection locked="0"/>
    </xf>
    <xf numFmtId="165" fontId="8" fillId="0" borderId="56" xfId="0" applyNumberFormat="1" applyFont="1" applyBorder="1" applyAlignment="1" applyProtection="1">
      <alignment horizontal="left" vertical="center" wrapText="1"/>
      <protection locked="0"/>
    </xf>
    <xf numFmtId="164" fontId="5" fillId="3" borderId="54" xfId="0" applyNumberFormat="1" applyFont="1" applyFill="1" applyBorder="1" applyAlignment="1">
      <alignment horizontal="right" vertical="center" wrapText="1"/>
    </xf>
    <xf numFmtId="165" fontId="5" fillId="3" borderId="54" xfId="0" applyNumberFormat="1" applyFont="1" applyFill="1" applyBorder="1" applyAlignment="1">
      <alignment horizontal="right" vertical="center" wrapText="1"/>
    </xf>
    <xf numFmtId="0" fontId="2" fillId="3" borderId="54" xfId="0" applyFont="1" applyFill="1" applyBorder="1" applyAlignment="1">
      <alignment vertical="center" wrapText="1"/>
    </xf>
    <xf numFmtId="0" fontId="4" fillId="3" borderId="59" xfId="0" applyFont="1" applyFill="1" applyBorder="1" applyAlignment="1">
      <alignment horizontal="left" vertical="top" wrapText="1"/>
    </xf>
    <xf numFmtId="0" fontId="4" fillId="3" borderId="54" xfId="0" applyFont="1" applyFill="1" applyBorder="1" applyAlignment="1" applyProtection="1">
      <alignment vertical="top" wrapText="1"/>
      <protection locked="0"/>
    </xf>
    <xf numFmtId="0" fontId="5" fillId="3" borderId="54" xfId="0" applyFont="1" applyFill="1" applyBorder="1" applyAlignment="1">
      <alignment horizontal="center" vertical="top" wrapText="1"/>
    </xf>
    <xf numFmtId="165" fontId="2" fillId="3" borderId="54" xfId="0" applyNumberFormat="1" applyFont="1" applyFill="1" applyBorder="1" applyAlignment="1">
      <alignment horizontal="right" vertical="top" wrapText="1"/>
    </xf>
    <xf numFmtId="0" fontId="2" fillId="3" borderId="54" xfId="0" applyFont="1" applyFill="1" applyBorder="1" applyAlignment="1" applyProtection="1">
      <alignment vertical="top" wrapText="1"/>
      <protection locked="0"/>
    </xf>
    <xf numFmtId="0" fontId="4" fillId="0" borderId="50" xfId="0" applyFont="1" applyBorder="1" applyAlignment="1" applyProtection="1">
      <alignment horizontal="right" vertical="top" wrapText="1"/>
      <protection locked="0"/>
    </xf>
    <xf numFmtId="0" fontId="2" fillId="0" borderId="50" xfId="0" applyFont="1" applyBorder="1" applyAlignment="1" applyProtection="1">
      <alignment horizontal="center" vertical="top" wrapText="1"/>
      <protection locked="0"/>
    </xf>
    <xf numFmtId="164" fontId="2" fillId="0" borderId="50" xfId="0" applyNumberFormat="1" applyFont="1" applyBorder="1" applyAlignment="1" applyProtection="1">
      <alignment horizontal="right" vertical="top" wrapText="1"/>
      <protection locked="0"/>
    </xf>
    <xf numFmtId="165" fontId="2" fillId="0" borderId="50" xfId="0" applyNumberFormat="1" applyFont="1" applyBorder="1" applyAlignment="1">
      <alignment horizontal="right" vertical="top" wrapText="1"/>
    </xf>
    <xf numFmtId="1" fontId="2" fillId="0" borderId="50" xfId="0" applyNumberFormat="1" applyFont="1" applyBorder="1" applyAlignment="1" applyProtection="1">
      <alignment horizontal="center" vertical="top" wrapText="1"/>
      <protection locked="0"/>
    </xf>
    <xf numFmtId="165" fontId="4" fillId="3" borderId="59" xfId="0" applyNumberFormat="1" applyFont="1" applyFill="1" applyBorder="1" applyAlignment="1">
      <alignment horizontal="right" vertical="top" wrapText="1"/>
    </xf>
    <xf numFmtId="1" fontId="4" fillId="3" borderId="54" xfId="0" applyNumberFormat="1" applyFont="1" applyFill="1" applyBorder="1" applyAlignment="1">
      <alignment horizontal="center" vertical="top" wrapText="1"/>
    </xf>
    <xf numFmtId="165" fontId="25" fillId="6" borderId="54" xfId="0" applyNumberFormat="1" applyFont="1" applyFill="1" applyBorder="1" applyAlignment="1">
      <alignment horizontal="center" wrapText="1"/>
    </xf>
    <xf numFmtId="1" fontId="25" fillId="6" borderId="54" xfId="0" applyNumberFormat="1" applyFont="1" applyFill="1" applyBorder="1" applyAlignment="1">
      <alignment horizontal="center" wrapText="1"/>
    </xf>
    <xf numFmtId="9" fontId="2" fillId="0" borderId="50" xfId="4" applyFont="1" applyBorder="1" applyAlignment="1" applyProtection="1">
      <alignment vertical="top" wrapText="1"/>
      <protection locked="0"/>
    </xf>
    <xf numFmtId="165" fontId="4" fillId="3" borderId="54" xfId="0" applyNumberFormat="1" applyFont="1" applyFill="1" applyBorder="1" applyAlignment="1">
      <alignment horizontal="right" vertical="top" wrapText="1"/>
    </xf>
    <xf numFmtId="0" fontId="5" fillId="2" borderId="50" xfId="0" applyFont="1" applyFill="1" applyBorder="1" applyAlignment="1" applyProtection="1">
      <alignment horizontal="left" vertical="center" wrapText="1"/>
      <protection locked="0"/>
    </xf>
    <xf numFmtId="164" fontId="4" fillId="3" borderId="60" xfId="0" applyNumberFormat="1" applyFont="1" applyFill="1" applyBorder="1" applyAlignment="1">
      <alignment vertical="top" wrapText="1"/>
    </xf>
    <xf numFmtId="164" fontId="4" fillId="3" borderId="52" xfId="0" applyNumberFormat="1" applyFont="1" applyFill="1" applyBorder="1" applyAlignment="1">
      <alignment vertical="top" wrapText="1"/>
    </xf>
    <xf numFmtId="165" fontId="4" fillId="0" borderId="55" xfId="0" applyNumberFormat="1" applyFont="1" applyBorder="1" applyAlignment="1">
      <alignment vertical="top" wrapText="1"/>
    </xf>
    <xf numFmtId="0" fontId="25" fillId="6" borderId="52" xfId="0" applyFont="1" applyFill="1" applyBorder="1" applyAlignment="1">
      <alignment horizontal="center" wrapText="1"/>
    </xf>
    <xf numFmtId="0" fontId="4" fillId="3" borderId="67" xfId="0" applyFont="1" applyFill="1" applyBorder="1" applyAlignment="1">
      <alignment horizontal="center" vertical="top" wrapText="1"/>
    </xf>
    <xf numFmtId="0" fontId="4" fillId="3" borderId="45" xfId="0" applyFont="1" applyFill="1" applyBorder="1" applyAlignment="1">
      <alignment horizontal="center" vertical="top" wrapText="1"/>
    </xf>
    <xf numFmtId="164" fontId="4" fillId="0" borderId="50" xfId="0" applyNumberFormat="1" applyFont="1" applyBorder="1" applyAlignment="1">
      <alignment vertical="top" wrapText="1"/>
    </xf>
    <xf numFmtId="0" fontId="2" fillId="0" borderId="50" xfId="0" applyFont="1" applyBorder="1" applyAlignment="1">
      <alignment horizontal="left" vertical="center" wrapText="1"/>
    </xf>
    <xf numFmtId="1" fontId="5" fillId="3" borderId="64" xfId="0" applyNumberFormat="1" applyFont="1" applyFill="1" applyBorder="1" applyAlignment="1">
      <alignment horizontal="left" vertical="top" wrapText="1"/>
    </xf>
    <xf numFmtId="0" fontId="5" fillId="3" borderId="58" xfId="0" applyFont="1" applyFill="1" applyBorder="1" applyAlignment="1">
      <alignment horizontal="center" vertical="top" wrapText="1"/>
    </xf>
    <xf numFmtId="0" fontId="23" fillId="3" borderId="5" xfId="0" applyFont="1" applyFill="1" applyBorder="1" applyAlignment="1">
      <alignment horizontal="left" vertical="top" wrapText="1"/>
    </xf>
    <xf numFmtId="0" fontId="2" fillId="4" borderId="5" xfId="0" applyFont="1" applyFill="1" applyBorder="1" applyAlignment="1" applyProtection="1">
      <alignment vertical="top" wrapText="1"/>
      <protection locked="0"/>
    </xf>
    <xf numFmtId="0" fontId="2" fillId="4" borderId="20" xfId="0" applyFont="1" applyFill="1" applyBorder="1" applyAlignment="1" applyProtection="1">
      <alignment vertical="top" wrapText="1"/>
      <protection locked="0"/>
    </xf>
    <xf numFmtId="0" fontId="2" fillId="4" borderId="57" xfId="0" applyFont="1" applyFill="1" applyBorder="1" applyAlignment="1" applyProtection="1">
      <alignment vertical="top" wrapText="1"/>
      <protection locked="0"/>
    </xf>
    <xf numFmtId="165" fontId="4" fillId="3" borderId="52" xfId="0" applyNumberFormat="1" applyFont="1" applyFill="1" applyBorder="1" applyAlignment="1">
      <alignment horizontal="right" vertical="top" wrapText="1"/>
    </xf>
    <xf numFmtId="0" fontId="2" fillId="0" borderId="0" xfId="0" applyFont="1" applyAlignment="1">
      <alignment wrapText="1"/>
    </xf>
    <xf numFmtId="49" fontId="3" fillId="0" borderId="0" xfId="0" applyNumberFormat="1" applyFont="1" applyAlignment="1" applyProtection="1">
      <alignment horizontal="left" vertical="top" wrapText="1"/>
      <protection locked="0"/>
    </xf>
    <xf numFmtId="0" fontId="24" fillId="3" borderId="1" xfId="0" applyFont="1" applyFill="1" applyBorder="1" applyAlignment="1">
      <alignment horizontal="center" vertical="center" wrapText="1"/>
    </xf>
    <xf numFmtId="1" fontId="24" fillId="3" borderId="1" xfId="0" applyNumberFormat="1" applyFont="1" applyFill="1" applyBorder="1" applyAlignment="1">
      <alignment horizontal="center" vertical="center" wrapText="1"/>
    </xf>
    <xf numFmtId="164" fontId="24" fillId="3" borderId="1" xfId="0" applyNumberFormat="1" applyFont="1" applyFill="1" applyBorder="1" applyAlignment="1">
      <alignment horizontal="right" vertical="center" wrapText="1"/>
    </xf>
    <xf numFmtId="0" fontId="2" fillId="4" borderId="8"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left" vertical="center" wrapText="1"/>
      <protection locked="0"/>
    </xf>
    <xf numFmtId="164" fontId="2" fillId="3" borderId="1" xfId="0" applyNumberFormat="1" applyFont="1" applyFill="1" applyBorder="1" applyAlignment="1">
      <alignment horizontal="right" vertical="center" wrapText="1"/>
    </xf>
    <xf numFmtId="0" fontId="2" fillId="0" borderId="23" xfId="0" applyFont="1" applyBorder="1" applyAlignment="1" applyProtection="1">
      <alignment horizontal="left" vertical="top" wrapText="1"/>
      <protection locked="0"/>
    </xf>
    <xf numFmtId="0" fontId="2" fillId="0" borderId="23" xfId="0" applyFont="1" applyBorder="1" applyAlignment="1" applyProtection="1">
      <alignment vertical="top" wrapText="1"/>
      <protection locked="0"/>
    </xf>
    <xf numFmtId="164" fontId="2" fillId="0" borderId="4" xfId="0" applyNumberFormat="1" applyFont="1" applyBorder="1" applyAlignment="1" applyProtection="1">
      <alignment horizontal="right" vertical="top" wrapText="1"/>
      <protection locked="0"/>
    </xf>
    <xf numFmtId="9" fontId="0" fillId="0" borderId="4" xfId="4" applyFont="1" applyBorder="1" applyAlignment="1" applyProtection="1">
      <alignment horizontal="right" vertical="top" wrapText="1"/>
      <protection locked="0"/>
    </xf>
    <xf numFmtId="164" fontId="8" fillId="3" borderId="1" xfId="1" applyNumberFormat="1" applyFont="1" applyFill="1" applyBorder="1" applyAlignment="1" applyProtection="1">
      <alignment horizontal="right" wrapText="1"/>
    </xf>
    <xf numFmtId="164" fontId="8" fillId="3" borderId="36" xfId="1" applyNumberFormat="1" applyFont="1" applyFill="1" applyBorder="1" applyAlignment="1" applyProtection="1">
      <alignment horizontal="right" wrapText="1"/>
    </xf>
    <xf numFmtId="164" fontId="2" fillId="3" borderId="19" xfId="0" applyNumberFormat="1" applyFont="1" applyFill="1" applyBorder="1" applyAlignment="1">
      <alignment horizontal="right" vertical="top" wrapText="1"/>
    </xf>
    <xf numFmtId="164" fontId="2" fillId="3" borderId="70" xfId="0" applyNumberFormat="1" applyFont="1" applyFill="1" applyBorder="1" applyAlignment="1">
      <alignment horizontal="right" vertical="top" wrapText="1"/>
    </xf>
    <xf numFmtId="1" fontId="2" fillId="4" borderId="46" xfId="0" applyNumberFormat="1" applyFont="1" applyFill="1" applyBorder="1" applyAlignment="1" applyProtection="1">
      <alignment horizontal="center" vertical="top" wrapText="1"/>
      <protection locked="0"/>
    </xf>
    <xf numFmtId="1" fontId="2" fillId="4" borderId="53" xfId="0" applyNumberFormat="1" applyFont="1" applyFill="1" applyBorder="1" applyAlignment="1" applyProtection="1">
      <alignment horizontal="center" vertical="top" wrapText="1"/>
      <protection locked="0"/>
    </xf>
    <xf numFmtId="164" fontId="0" fillId="3" borderId="1" xfId="0" applyNumberFormat="1" applyFill="1" applyBorder="1" applyAlignment="1">
      <alignment horizontal="right" vertical="top" wrapText="1"/>
    </xf>
    <xf numFmtId="164" fontId="2" fillId="3" borderId="15" xfId="4" applyNumberFormat="1" applyFont="1" applyFill="1" applyBorder="1" applyAlignment="1" applyProtection="1">
      <alignment wrapText="1"/>
    </xf>
    <xf numFmtId="9" fontId="2" fillId="0" borderId="7" xfId="4" applyFont="1" applyBorder="1" applyAlignment="1" applyProtection="1">
      <alignment horizontal="right" vertical="top" wrapText="1"/>
      <protection locked="0"/>
    </xf>
    <xf numFmtId="164" fontId="0" fillId="3" borderId="19" xfId="0" applyNumberFormat="1" applyFill="1" applyBorder="1" applyAlignment="1">
      <alignment horizontal="right" vertical="top" wrapText="1"/>
    </xf>
    <xf numFmtId="164" fontId="0" fillId="3" borderId="71" xfId="0" applyNumberFormat="1" applyFill="1" applyBorder="1" applyAlignment="1">
      <alignment horizontal="right" vertical="top" wrapText="1"/>
    </xf>
    <xf numFmtId="164" fontId="2" fillId="3" borderId="7" xfId="0" applyNumberFormat="1" applyFont="1" applyFill="1" applyBorder="1" applyAlignment="1">
      <alignment horizontal="right" vertical="top" wrapText="1"/>
    </xf>
    <xf numFmtId="164" fontId="2" fillId="3" borderId="10" xfId="0" applyNumberFormat="1" applyFont="1" applyFill="1" applyBorder="1" applyAlignment="1">
      <alignment horizontal="right" vertical="top" wrapText="1"/>
    </xf>
    <xf numFmtId="164" fontId="0" fillId="3" borderId="1" xfId="0" applyNumberFormat="1" applyFill="1" applyBorder="1" applyAlignment="1">
      <alignment horizontal="right" vertical="center" wrapText="1"/>
    </xf>
    <xf numFmtId="164" fontId="0" fillId="3" borderId="3" xfId="0" applyNumberFormat="1" applyFill="1" applyBorder="1" applyAlignment="1">
      <alignment horizontal="right" vertical="center" wrapText="1"/>
    </xf>
    <xf numFmtId="9" fontId="24" fillId="3" borderId="1" xfId="4" applyFont="1" applyFill="1" applyBorder="1" applyAlignment="1" applyProtection="1">
      <alignment horizontal="right" vertical="center" wrapText="1"/>
    </xf>
    <xf numFmtId="2" fontId="24" fillId="3" borderId="5" xfId="0" applyNumberFormat="1" applyFont="1" applyFill="1" applyBorder="1" applyAlignment="1">
      <alignment horizontal="right" vertical="center" wrapText="1"/>
    </xf>
    <xf numFmtId="10" fontId="24" fillId="3" borderId="3" xfId="0" applyNumberFormat="1" applyFont="1" applyFill="1" applyBorder="1" applyAlignment="1">
      <alignment horizontal="right" vertical="center" wrapText="1"/>
    </xf>
    <xf numFmtId="0" fontId="24" fillId="3" borderId="20" xfId="0" applyFont="1" applyFill="1" applyBorder="1" applyAlignment="1">
      <alignment horizontal="left" vertical="center" wrapText="1"/>
    </xf>
    <xf numFmtId="9" fontId="24" fillId="3" borderId="1" xfId="4" applyFont="1" applyFill="1" applyBorder="1" applyAlignment="1" applyProtection="1">
      <alignment horizontal="right" vertical="top" wrapText="1"/>
    </xf>
    <xf numFmtId="164" fontId="5" fillId="3" borderId="52" xfId="0" applyNumberFormat="1" applyFont="1" applyFill="1" applyBorder="1" applyAlignment="1">
      <alignment vertical="top" wrapText="1"/>
    </xf>
    <xf numFmtId="164" fontId="4" fillId="3" borderId="54" xfId="0" applyNumberFormat="1" applyFont="1" applyFill="1" applyBorder="1" applyAlignment="1">
      <alignment vertical="center" wrapText="1"/>
    </xf>
    <xf numFmtId="10" fontId="2" fillId="3" borderId="1" xfId="0" applyNumberFormat="1" applyFont="1" applyFill="1" applyBorder="1" applyAlignment="1">
      <alignment horizontal="right" vertical="center" wrapText="1"/>
    </xf>
    <xf numFmtId="10" fontId="2" fillId="3" borderId="10" xfId="0" applyNumberFormat="1" applyFont="1" applyFill="1" applyBorder="1" applyAlignment="1">
      <alignment horizontal="right" vertical="center" wrapText="1"/>
    </xf>
    <xf numFmtId="164" fontId="5" fillId="0" borderId="1" xfId="0" applyNumberFormat="1" applyFont="1" applyBorder="1" applyAlignment="1" applyProtection="1">
      <alignment horizontal="center" vertical="center" wrapText="1"/>
      <protection locked="0"/>
    </xf>
    <xf numFmtId="9" fontId="2" fillId="4" borderId="10" xfId="4" applyFont="1" applyFill="1" applyBorder="1" applyAlignment="1" applyProtection="1">
      <alignment horizontal="right" vertical="top" wrapText="1"/>
      <protection locked="0"/>
    </xf>
    <xf numFmtId="49" fontId="3" fillId="0" borderId="51" xfId="0" applyNumberFormat="1" applyFont="1" applyBorder="1" applyAlignment="1">
      <alignment horizontal="left" vertical="center" wrapText="1"/>
    </xf>
    <xf numFmtId="49" fontId="3" fillId="0" borderId="50" xfId="0" applyNumberFormat="1" applyFont="1" applyBorder="1" applyAlignment="1">
      <alignment horizontal="left" vertical="center" wrapText="1"/>
    </xf>
    <xf numFmtId="2" fontId="3" fillId="0" borderId="50" xfId="0" applyNumberFormat="1" applyFont="1" applyBorder="1" applyAlignment="1">
      <alignment vertical="center" wrapText="1"/>
    </xf>
    <xf numFmtId="49" fontId="3" fillId="0" borderId="50" xfId="0" applyNumberFormat="1" applyFont="1" applyBorder="1" applyAlignment="1">
      <alignment vertical="center" wrapText="1"/>
    </xf>
    <xf numFmtId="10" fontId="3" fillId="0" borderId="50" xfId="0" applyNumberFormat="1" applyFont="1" applyBorder="1" applyAlignment="1">
      <alignment vertical="center" wrapText="1"/>
    </xf>
    <xf numFmtId="164" fontId="3" fillId="0" borderId="50" xfId="0" applyNumberFormat="1" applyFont="1" applyBorder="1" applyAlignment="1">
      <alignment vertical="center" wrapText="1"/>
    </xf>
    <xf numFmtId="0" fontId="3" fillId="0" borderId="50" xfId="0" applyFont="1" applyBorder="1" applyAlignment="1">
      <alignment horizontal="right" vertical="center" wrapText="1"/>
    </xf>
    <xf numFmtId="0" fontId="3" fillId="0" borderId="50" xfId="0" applyFont="1" applyBorder="1" applyAlignment="1">
      <alignment vertical="center" wrapText="1"/>
    </xf>
    <xf numFmtId="0" fontId="3" fillId="0" borderId="50" xfId="0" applyFont="1" applyBorder="1" applyAlignment="1" applyProtection="1">
      <alignment vertical="center" wrapText="1"/>
      <protection locked="0"/>
    </xf>
    <xf numFmtId="0" fontId="3" fillId="0" borderId="47" xfId="0" applyFont="1" applyBorder="1" applyAlignment="1">
      <alignment vertical="center" wrapText="1"/>
    </xf>
    <xf numFmtId="0" fontId="8" fillId="0" borderId="24" xfId="0" applyFont="1" applyBorder="1" applyAlignment="1">
      <alignment horizontal="left" vertical="center" wrapText="1"/>
    </xf>
    <xf numFmtId="0" fontId="8" fillId="0" borderId="45" xfId="0" applyFont="1" applyBorder="1" applyAlignment="1">
      <alignment horizontal="left" vertical="center" wrapText="1"/>
    </xf>
    <xf numFmtId="2" fontId="8" fillId="0" borderId="45" xfId="0" applyNumberFormat="1" applyFont="1" applyBorder="1" applyAlignment="1">
      <alignment horizontal="left" vertical="center" wrapText="1"/>
    </xf>
    <xf numFmtId="10" fontId="8" fillId="0" borderId="45" xfId="0" applyNumberFormat="1" applyFont="1" applyBorder="1" applyAlignment="1">
      <alignment horizontal="left" vertical="center" wrapText="1"/>
    </xf>
    <xf numFmtId="164" fontId="8" fillId="0" borderId="45" xfId="0" applyNumberFormat="1" applyFont="1" applyBorder="1" applyAlignment="1">
      <alignment horizontal="left" vertical="center" wrapText="1"/>
    </xf>
    <xf numFmtId="0" fontId="5" fillId="0" borderId="45" xfId="0" applyFont="1" applyBorder="1" applyAlignment="1">
      <alignment horizontal="left" vertical="center" wrapText="1"/>
    </xf>
    <xf numFmtId="0" fontId="2" fillId="0" borderId="45" xfId="0" applyFont="1" applyBorder="1" applyAlignment="1">
      <alignment vertical="center" wrapText="1"/>
    </xf>
    <xf numFmtId="0" fontId="2" fillId="0" borderId="45" xfId="0" applyFont="1" applyBorder="1" applyAlignment="1" applyProtection="1">
      <alignment vertical="center" wrapText="1"/>
      <protection locked="0"/>
    </xf>
    <xf numFmtId="0" fontId="2" fillId="0" borderId="25" xfId="0" applyFont="1" applyBorder="1" applyAlignment="1">
      <alignment vertical="center" wrapText="1"/>
    </xf>
    <xf numFmtId="0" fontId="5" fillId="6" borderId="41" xfId="0" applyFont="1" applyFill="1" applyBorder="1" applyAlignment="1">
      <alignment horizontal="center" wrapText="1"/>
    </xf>
    <xf numFmtId="164" fontId="5" fillId="6" borderId="54" xfId="0" applyNumberFormat="1" applyFont="1" applyFill="1" applyBorder="1" applyAlignment="1">
      <alignment horizontal="center" wrapText="1"/>
    </xf>
    <xf numFmtId="2" fontId="5" fillId="6" borderId="54" xfId="0" applyNumberFormat="1" applyFont="1" applyFill="1" applyBorder="1" applyAlignment="1">
      <alignment horizontal="center" wrapText="1"/>
    </xf>
    <xf numFmtId="1" fontId="5" fillId="6" borderId="54" xfId="0" applyNumberFormat="1" applyFont="1" applyFill="1" applyBorder="1" applyAlignment="1">
      <alignment horizontal="center" wrapText="1"/>
    </xf>
    <xf numFmtId="10" fontId="5" fillId="6" borderId="54" xfId="0" applyNumberFormat="1" applyFont="1" applyFill="1" applyBorder="1" applyAlignment="1">
      <alignment horizontal="center" wrapText="1"/>
    </xf>
    <xf numFmtId="0" fontId="5" fillId="6" borderId="54" xfId="0" applyFont="1" applyFill="1" applyBorder="1" applyAlignment="1">
      <alignment horizontal="center" wrapText="1"/>
    </xf>
    <xf numFmtId="164" fontId="5" fillId="6" borderId="54" xfId="0" applyNumberFormat="1" applyFont="1" applyFill="1" applyBorder="1" applyAlignment="1" applyProtection="1">
      <alignment horizontal="center" wrapText="1"/>
      <protection locked="0"/>
    </xf>
    <xf numFmtId="164" fontId="5" fillId="6" borderId="52" xfId="0" applyNumberFormat="1" applyFont="1" applyFill="1" applyBorder="1" applyAlignment="1">
      <alignment horizontal="center" wrapText="1"/>
    </xf>
    <xf numFmtId="0" fontId="2" fillId="4" borderId="6" xfId="0" applyFont="1" applyFill="1" applyBorder="1" applyAlignment="1" applyProtection="1">
      <alignment vertical="center"/>
      <protection locked="0"/>
    </xf>
    <xf numFmtId="0" fontId="2" fillId="4" borderId="7" xfId="0" applyFont="1" applyFill="1" applyBorder="1" applyAlignment="1" applyProtection="1">
      <alignment horizontal="center" vertical="center" wrapText="1"/>
      <protection locked="0"/>
    </xf>
    <xf numFmtId="2" fontId="2" fillId="4" borderId="7" xfId="0" applyNumberFormat="1" applyFont="1" applyFill="1" applyBorder="1" applyAlignment="1" applyProtection="1">
      <alignment horizontal="right" vertical="center" wrapText="1"/>
      <protection locked="0"/>
    </xf>
    <xf numFmtId="1" fontId="2" fillId="4" borderId="7" xfId="0" applyNumberFormat="1" applyFont="1" applyFill="1" applyBorder="1" applyAlignment="1" applyProtection="1">
      <alignment horizontal="center" vertical="center" wrapText="1"/>
      <protection locked="0"/>
    </xf>
    <xf numFmtId="164" fontId="2" fillId="3" borderId="7" xfId="0" applyNumberFormat="1" applyFont="1" applyFill="1" applyBorder="1" applyAlignment="1">
      <alignment horizontal="right" vertical="center" wrapText="1"/>
    </xf>
    <xf numFmtId="10" fontId="2" fillId="3" borderId="7" xfId="0" applyNumberFormat="1" applyFont="1" applyFill="1" applyBorder="1" applyAlignment="1">
      <alignment horizontal="right" vertical="center" wrapText="1"/>
    </xf>
    <xf numFmtId="0" fontId="2" fillId="4" borderId="7" xfId="0" applyFont="1" applyFill="1" applyBorder="1" applyAlignment="1" applyProtection="1">
      <alignment horizontal="left" vertical="center" wrapText="1"/>
      <protection locked="0"/>
    </xf>
    <xf numFmtId="164" fontId="0" fillId="3" borderId="7" xfId="0" applyNumberFormat="1" applyFill="1" applyBorder="1" applyAlignment="1">
      <alignment horizontal="right" vertical="center" wrapText="1"/>
    </xf>
    <xf numFmtId="164" fontId="0" fillId="3" borderId="10" xfId="0" applyNumberFormat="1" applyFill="1" applyBorder="1" applyAlignment="1">
      <alignment horizontal="right" vertical="center" wrapText="1"/>
    </xf>
    <xf numFmtId="0" fontId="24" fillId="3" borderId="48" xfId="0" applyFont="1" applyFill="1" applyBorder="1" applyAlignment="1">
      <alignment horizontal="left" vertical="center" wrapText="1"/>
    </xf>
    <xf numFmtId="0" fontId="24" fillId="3" borderId="62" xfId="0" applyFont="1" applyFill="1" applyBorder="1" applyAlignment="1">
      <alignment horizontal="center" vertical="center" wrapText="1"/>
    </xf>
    <xf numFmtId="2" fontId="24" fillId="3" borderId="62" xfId="0" applyNumberFormat="1" applyFont="1" applyFill="1" applyBorder="1" applyAlignment="1">
      <alignment horizontal="right" vertical="center" wrapText="1"/>
    </xf>
    <xf numFmtId="1" fontId="24" fillId="3" borderId="62" xfId="0" applyNumberFormat="1" applyFont="1" applyFill="1" applyBorder="1" applyAlignment="1">
      <alignment horizontal="center" vertical="center" wrapText="1"/>
    </xf>
    <xf numFmtId="164" fontId="24" fillId="3" borderId="62" xfId="0" applyNumberFormat="1" applyFont="1" applyFill="1" applyBorder="1" applyAlignment="1">
      <alignment horizontal="right" vertical="center" wrapText="1"/>
    </xf>
    <xf numFmtId="10" fontId="24" fillId="3" borderId="62" xfId="0" applyNumberFormat="1" applyFont="1" applyFill="1" applyBorder="1" applyAlignment="1">
      <alignment horizontal="right" vertical="center" wrapText="1"/>
    </xf>
    <xf numFmtId="0" fontId="24" fillId="3" borderId="62" xfId="0" applyFont="1" applyFill="1" applyBorder="1" applyAlignment="1">
      <alignment horizontal="left" vertical="center" wrapText="1"/>
    </xf>
    <xf numFmtId="9" fontId="24" fillId="3" borderId="62" xfId="4" applyFont="1" applyFill="1" applyBorder="1" applyAlignment="1" applyProtection="1">
      <alignment horizontal="right" vertical="center" wrapText="1"/>
    </xf>
    <xf numFmtId="164" fontId="24" fillId="3" borderId="60" xfId="0" applyNumberFormat="1" applyFont="1" applyFill="1" applyBorder="1" applyAlignment="1">
      <alignment horizontal="right" vertical="center" wrapText="1"/>
    </xf>
    <xf numFmtId="0" fontId="24" fillId="3" borderId="34" xfId="0" applyFont="1" applyFill="1" applyBorder="1" applyAlignment="1">
      <alignment horizontal="left" vertical="center" wrapText="1"/>
    </xf>
    <xf numFmtId="164" fontId="24" fillId="3" borderId="16" xfId="0" applyNumberFormat="1" applyFont="1" applyFill="1" applyBorder="1" applyAlignment="1">
      <alignment horizontal="right" vertical="center" wrapText="1"/>
    </xf>
    <xf numFmtId="0" fontId="24" fillId="3" borderId="26" xfId="0" applyFont="1" applyFill="1" applyBorder="1" applyAlignment="1">
      <alignment vertical="center"/>
    </xf>
    <xf numFmtId="0" fontId="24" fillId="3" borderId="36" xfId="0" applyFont="1" applyFill="1" applyBorder="1" applyAlignment="1">
      <alignment horizontal="center" vertical="center" wrapText="1"/>
    </xf>
    <xf numFmtId="2" fontId="24" fillId="3" borderId="57" xfId="0" applyNumberFormat="1" applyFont="1" applyFill="1" applyBorder="1" applyAlignment="1">
      <alignment horizontal="right" vertical="center" wrapText="1"/>
    </xf>
    <xf numFmtId="1" fontId="24" fillId="3" borderId="36" xfId="0" applyNumberFormat="1" applyFont="1" applyFill="1" applyBorder="1" applyAlignment="1">
      <alignment horizontal="center" vertical="center" wrapText="1"/>
    </xf>
    <xf numFmtId="164" fontId="24" fillId="3" borderId="36" xfId="0" applyNumberFormat="1" applyFont="1" applyFill="1" applyBorder="1" applyAlignment="1">
      <alignment horizontal="right" vertical="center" wrapText="1"/>
    </xf>
    <xf numFmtId="10" fontId="24" fillId="3" borderId="43" xfId="0" applyNumberFormat="1" applyFont="1" applyFill="1" applyBorder="1" applyAlignment="1">
      <alignment horizontal="right" vertical="center" wrapText="1"/>
    </xf>
    <xf numFmtId="0" fontId="24" fillId="3" borderId="57" xfId="0" applyFont="1" applyFill="1" applyBorder="1" applyAlignment="1">
      <alignment horizontal="left" vertical="center" wrapText="1"/>
    </xf>
    <xf numFmtId="9" fontId="24" fillId="3" borderId="36" xfId="4" applyFont="1" applyFill="1" applyBorder="1" applyAlignment="1" applyProtection="1">
      <alignment horizontal="right" vertical="center" wrapText="1"/>
    </xf>
    <xf numFmtId="164" fontId="24" fillId="3" borderId="17" xfId="0" applyNumberFormat="1" applyFont="1" applyFill="1" applyBorder="1" applyAlignment="1">
      <alignment horizontal="right" vertical="center" wrapText="1"/>
    </xf>
    <xf numFmtId="0" fontId="11" fillId="4" borderId="51" xfId="0" applyFont="1" applyFill="1" applyBorder="1" applyAlignment="1">
      <alignment horizontal="center" vertical="center" wrapText="1"/>
    </xf>
    <xf numFmtId="0" fontId="11" fillId="4" borderId="50" xfId="0" applyFont="1" applyFill="1" applyBorder="1" applyAlignment="1">
      <alignment horizontal="center" vertical="center" wrapText="1"/>
    </xf>
    <xf numFmtId="0" fontId="11" fillId="4" borderId="47" xfId="0" applyFont="1" applyFill="1" applyBorder="1" applyAlignment="1">
      <alignment horizontal="center" vertical="center" wrapText="1"/>
    </xf>
    <xf numFmtId="0" fontId="2" fillId="4" borderId="24" xfId="0" applyFont="1" applyFill="1" applyBorder="1" applyAlignment="1">
      <alignment vertical="top" wrapText="1"/>
    </xf>
    <xf numFmtId="0" fontId="2" fillId="4" borderId="45" xfId="0" applyFont="1" applyFill="1" applyBorder="1" applyAlignment="1">
      <alignment vertical="top" wrapText="1"/>
    </xf>
    <xf numFmtId="49" fontId="2" fillId="4" borderId="45" xfId="0" applyNumberFormat="1" applyFont="1" applyFill="1" applyBorder="1" applyAlignment="1">
      <alignment horizontal="left" vertical="top" wrapText="1"/>
    </xf>
    <xf numFmtId="1" fontId="2" fillId="4" borderId="45" xfId="0" applyNumberFormat="1" applyFont="1" applyFill="1" applyBorder="1" applyAlignment="1">
      <alignment horizontal="center" vertical="top" wrapText="1"/>
    </xf>
    <xf numFmtId="167" fontId="2" fillId="4" borderId="45" xfId="1" applyNumberFormat="1" applyFont="1" applyFill="1" applyBorder="1" applyAlignment="1" applyProtection="1">
      <alignment horizontal="center" vertical="top" wrapText="1"/>
    </xf>
    <xf numFmtId="165" fontId="2" fillId="4" borderId="45" xfId="0" applyNumberFormat="1" applyFont="1" applyFill="1" applyBorder="1" applyAlignment="1">
      <alignment horizontal="right" vertical="top" wrapText="1"/>
    </xf>
    <xf numFmtId="0" fontId="2" fillId="4" borderId="45" xfId="0" applyFont="1" applyFill="1" applyBorder="1" applyAlignment="1" applyProtection="1">
      <alignment vertical="top" wrapText="1"/>
      <protection locked="0"/>
    </xf>
    <xf numFmtId="0" fontId="2" fillId="4" borderId="25" xfId="0" applyFont="1" applyFill="1" applyBorder="1" applyAlignment="1" applyProtection="1">
      <alignment vertical="top" wrapText="1"/>
      <protection locked="0"/>
    </xf>
    <xf numFmtId="0" fontId="5" fillId="6" borderId="52" xfId="0" applyFont="1" applyFill="1" applyBorder="1" applyAlignment="1">
      <alignment horizontal="center" wrapText="1"/>
    </xf>
    <xf numFmtId="0" fontId="24" fillId="3" borderId="48" xfId="0" applyFont="1" applyFill="1" applyBorder="1" applyAlignment="1">
      <alignment vertical="center" wrapText="1"/>
    </xf>
    <xf numFmtId="0" fontId="24" fillId="3" borderId="62" xfId="0" applyFont="1" applyFill="1" applyBorder="1" applyAlignment="1">
      <alignment vertical="center"/>
    </xf>
    <xf numFmtId="164" fontId="24" fillId="3" borderId="62" xfId="0" applyNumberFormat="1" applyFont="1" applyFill="1" applyBorder="1" applyAlignment="1">
      <alignment vertical="center"/>
    </xf>
    <xf numFmtId="9" fontId="24" fillId="3" borderId="62" xfId="4" applyFont="1" applyFill="1" applyBorder="1" applyAlignment="1" applyProtection="1">
      <alignment vertical="center"/>
    </xf>
    <xf numFmtId="164" fontId="24" fillId="3" borderId="60" xfId="0" applyNumberFormat="1" applyFont="1" applyFill="1" applyBorder="1" applyAlignment="1">
      <alignment vertical="center"/>
    </xf>
    <xf numFmtId="0" fontId="24" fillId="3" borderId="18" xfId="0" applyFont="1" applyFill="1" applyBorder="1" applyAlignment="1">
      <alignment vertical="center" wrapText="1"/>
    </xf>
    <xf numFmtId="0" fontId="24" fillId="3" borderId="36" xfId="0" applyFont="1" applyFill="1" applyBorder="1" applyAlignment="1">
      <alignment vertical="center"/>
    </xf>
    <xf numFmtId="164" fontId="24" fillId="3" borderId="36" xfId="0" applyNumberFormat="1" applyFont="1" applyFill="1" applyBorder="1" applyAlignment="1">
      <alignment vertical="center"/>
    </xf>
    <xf numFmtId="9" fontId="24" fillId="3" borderId="36" xfId="4" applyFont="1" applyFill="1" applyBorder="1" applyAlignment="1" applyProtection="1">
      <alignment vertical="center"/>
    </xf>
    <xf numFmtId="164" fontId="24" fillId="3" borderId="17" xfId="0" applyNumberFormat="1" applyFont="1" applyFill="1" applyBorder="1" applyAlignment="1">
      <alignment vertical="center"/>
    </xf>
    <xf numFmtId="164" fontId="5" fillId="4" borderId="1" xfId="0" applyNumberFormat="1" applyFont="1" applyFill="1" applyBorder="1" applyAlignment="1" applyProtection="1">
      <alignment horizontal="right" vertical="center" wrapText="1"/>
      <protection locked="0"/>
    </xf>
    <xf numFmtId="165" fontId="5" fillId="0" borderId="0" xfId="0" applyNumberFormat="1" applyFont="1" applyAlignment="1">
      <alignment vertical="center" wrapText="1"/>
    </xf>
    <xf numFmtId="164" fontId="5" fillId="3" borderId="72" xfId="0" applyNumberFormat="1" applyFont="1" applyFill="1" applyBorder="1" applyAlignment="1">
      <alignment horizontal="right" vertical="center" wrapText="1"/>
    </xf>
    <xf numFmtId="49" fontId="0" fillId="0" borderId="51" xfId="0" applyNumberFormat="1" applyBorder="1" applyAlignment="1">
      <alignment horizontal="left" vertical="center" wrapText="1"/>
    </xf>
    <xf numFmtId="49" fontId="0" fillId="0" borderId="50" xfId="0" applyNumberFormat="1" applyBorder="1" applyAlignment="1">
      <alignment horizontal="left" vertical="center" wrapText="1"/>
    </xf>
    <xf numFmtId="0" fontId="0" fillId="0" borderId="50" xfId="0" applyBorder="1" applyAlignment="1">
      <alignment vertical="center" wrapText="1"/>
    </xf>
    <xf numFmtId="0" fontId="0" fillId="0" borderId="47" xfId="0" applyBorder="1" applyAlignment="1">
      <alignment vertical="center" wrapText="1"/>
    </xf>
    <xf numFmtId="0" fontId="2" fillId="0" borderId="30" xfId="0" applyFont="1" applyBorder="1" applyAlignment="1">
      <alignment vertical="center" wrapText="1"/>
    </xf>
    <xf numFmtId="49" fontId="17" fillId="0" borderId="14" xfId="0" applyNumberFormat="1" applyFont="1" applyBorder="1" applyAlignment="1">
      <alignment horizontal="left" vertical="center"/>
    </xf>
    <xf numFmtId="0" fontId="5" fillId="0" borderId="14" xfId="0" applyFont="1" applyBorder="1" applyAlignment="1">
      <alignment horizontal="right" vertical="center" wrapText="1"/>
    </xf>
    <xf numFmtId="0" fontId="8" fillId="0" borderId="30" xfId="0" applyFont="1" applyBorder="1" applyAlignment="1">
      <alignment vertical="center" wrapText="1"/>
    </xf>
    <xf numFmtId="0" fontId="5" fillId="0" borderId="24" xfId="0" applyFont="1" applyBorder="1" applyAlignment="1">
      <alignment horizontal="right" vertical="center" wrapText="1"/>
    </xf>
    <xf numFmtId="0" fontId="5" fillId="0" borderId="45" xfId="0" applyFont="1" applyBorder="1" applyAlignment="1">
      <alignment vertical="center" wrapText="1"/>
    </xf>
    <xf numFmtId="0" fontId="5" fillId="0" borderId="45" xfId="0" applyFont="1" applyBorder="1" applyAlignment="1">
      <alignment horizontal="right" vertical="center" wrapText="1"/>
    </xf>
    <xf numFmtId="0" fontId="8" fillId="0" borderId="45" xfId="0" applyFont="1" applyBorder="1" applyAlignment="1">
      <alignment vertical="center" wrapText="1"/>
    </xf>
    <xf numFmtId="0" fontId="8" fillId="0" borderId="25" xfId="0" applyFont="1" applyBorder="1" applyAlignment="1">
      <alignment vertical="center" wrapText="1"/>
    </xf>
    <xf numFmtId="49" fontId="3" fillId="4" borderId="50" xfId="0" applyNumberFormat="1" applyFont="1" applyFill="1" applyBorder="1" applyAlignment="1" applyProtection="1">
      <alignment horizontal="left" vertical="top" wrapText="1"/>
      <protection locked="0"/>
    </xf>
    <xf numFmtId="49" fontId="3" fillId="4" borderId="47" xfId="0" applyNumberFormat="1" applyFont="1" applyFill="1" applyBorder="1" applyAlignment="1" applyProtection="1">
      <alignment horizontal="left" vertical="top" wrapText="1"/>
      <protection locked="0"/>
    </xf>
    <xf numFmtId="49" fontId="2" fillId="4" borderId="45" xfId="0" applyNumberFormat="1" applyFont="1" applyFill="1" applyBorder="1" applyAlignment="1">
      <alignment horizontal="center" vertical="top" wrapText="1"/>
    </xf>
    <xf numFmtId="0" fontId="5" fillId="6" borderId="58" xfId="0" applyFont="1" applyFill="1" applyBorder="1" applyAlignment="1">
      <alignment horizontal="center" wrapText="1"/>
    </xf>
    <xf numFmtId="0" fontId="5" fillId="6" borderId="56" xfId="0" applyFont="1" applyFill="1" applyBorder="1" applyAlignment="1">
      <alignment horizontal="center" wrapText="1"/>
    </xf>
    <xf numFmtId="164" fontId="0" fillId="3" borderId="7" xfId="0" applyNumberFormat="1" applyFill="1" applyBorder="1" applyAlignment="1">
      <alignment horizontal="right" vertical="top" wrapText="1"/>
    </xf>
    <xf numFmtId="0" fontId="24" fillId="3" borderId="41" xfId="0" applyFont="1" applyFill="1" applyBorder="1" applyAlignment="1">
      <alignment horizontal="left" vertical="center" wrapText="1"/>
    </xf>
    <xf numFmtId="0" fontId="24" fillId="3" borderId="58" xfId="0" applyFont="1" applyFill="1" applyBorder="1" applyAlignment="1">
      <alignment horizontal="right" vertical="center" wrapText="1"/>
    </xf>
    <xf numFmtId="164" fontId="24" fillId="3" borderId="58" xfId="0" applyNumberFormat="1" applyFont="1" applyFill="1" applyBorder="1" applyAlignment="1">
      <alignment horizontal="right" vertical="center" wrapText="1"/>
    </xf>
    <xf numFmtId="0" fontId="24" fillId="3" borderId="58" xfId="0" applyFont="1" applyFill="1" applyBorder="1" applyAlignment="1">
      <alignment horizontal="left" vertical="center" wrapText="1"/>
    </xf>
    <xf numFmtId="9" fontId="24" fillId="3" borderId="58" xfId="4" applyFont="1" applyFill="1" applyBorder="1" applyAlignment="1" applyProtection="1">
      <alignment horizontal="right" vertical="center" wrapText="1"/>
    </xf>
    <xf numFmtId="164" fontId="24" fillId="3" borderId="56" xfId="0" applyNumberFormat="1" applyFont="1" applyFill="1" applyBorder="1" applyAlignment="1">
      <alignment horizontal="right" vertical="center" wrapText="1"/>
    </xf>
    <xf numFmtId="165" fontId="5" fillId="6" borderId="54" xfId="0" applyNumberFormat="1" applyFont="1" applyFill="1" applyBorder="1" applyAlignment="1">
      <alignment horizontal="center" wrapText="1"/>
    </xf>
    <xf numFmtId="0" fontId="24" fillId="3" borderId="48" xfId="0" applyFont="1" applyFill="1" applyBorder="1" applyAlignment="1">
      <alignment horizontal="left" vertical="top" wrapText="1"/>
    </xf>
    <xf numFmtId="1" fontId="24" fillId="3" borderId="62" xfId="0" applyNumberFormat="1" applyFont="1" applyFill="1" applyBorder="1" applyAlignment="1">
      <alignment horizontal="center" vertical="top" wrapText="1"/>
    </xf>
    <xf numFmtId="164" fontId="24" fillId="3" borderId="62" xfId="0" applyNumberFormat="1" applyFont="1" applyFill="1" applyBorder="1" applyAlignment="1">
      <alignment horizontal="right" vertical="top" wrapText="1"/>
    </xf>
    <xf numFmtId="0" fontId="24" fillId="3" borderId="62" xfId="0" applyFont="1" applyFill="1" applyBorder="1" applyAlignment="1">
      <alignment horizontal="left" vertical="top" wrapText="1"/>
    </xf>
    <xf numFmtId="9" fontId="24" fillId="3" borderId="62" xfId="0" applyNumberFormat="1" applyFont="1" applyFill="1" applyBorder="1" applyAlignment="1">
      <alignment horizontal="right" vertical="top" wrapText="1"/>
    </xf>
    <xf numFmtId="164" fontId="24" fillId="3" borderId="60" xfId="0" applyNumberFormat="1" applyFont="1" applyFill="1" applyBorder="1" applyAlignment="1">
      <alignment horizontal="right" vertical="top" wrapText="1"/>
    </xf>
    <xf numFmtId="0" fontId="24" fillId="3" borderId="18" xfId="0" applyFont="1" applyFill="1" applyBorder="1" applyAlignment="1">
      <alignment horizontal="left" vertical="top" wrapText="1"/>
    </xf>
    <xf numFmtId="1" fontId="24" fillId="3" borderId="36" xfId="0" applyNumberFormat="1" applyFont="1" applyFill="1" applyBorder="1" applyAlignment="1">
      <alignment horizontal="center" vertical="top" wrapText="1"/>
    </xf>
    <xf numFmtId="164" fontId="24" fillId="3" borderId="36" xfId="0" applyNumberFormat="1" applyFont="1" applyFill="1" applyBorder="1" applyAlignment="1">
      <alignment horizontal="right" vertical="top" wrapText="1"/>
    </xf>
    <xf numFmtId="0" fontId="24" fillId="3" borderId="36" xfId="0" applyFont="1" applyFill="1" applyBorder="1" applyAlignment="1">
      <alignment horizontal="left" vertical="top" wrapText="1"/>
    </xf>
    <xf numFmtId="9" fontId="24" fillId="3" borderId="36" xfId="0" applyNumberFormat="1" applyFont="1" applyFill="1" applyBorder="1" applyAlignment="1">
      <alignment horizontal="right" vertical="top" wrapText="1"/>
    </xf>
    <xf numFmtId="164" fontId="24" fillId="3" borderId="17" xfId="0" applyNumberFormat="1" applyFont="1" applyFill="1" applyBorder="1" applyAlignment="1">
      <alignment horizontal="right" vertical="top" wrapText="1"/>
    </xf>
    <xf numFmtId="49" fontId="3" fillId="0" borderId="50" xfId="0" applyNumberFormat="1" applyFont="1" applyBorder="1" applyAlignment="1">
      <alignment vertical="top" wrapText="1"/>
    </xf>
    <xf numFmtId="49" fontId="3" fillId="0" borderId="50" xfId="0" applyNumberFormat="1" applyFont="1" applyBorder="1" applyAlignment="1" applyProtection="1">
      <alignment horizontal="left" vertical="top" wrapText="1"/>
      <protection locked="0"/>
    </xf>
    <xf numFmtId="49" fontId="3" fillId="0" borderId="47" xfId="0" applyNumberFormat="1" applyFont="1" applyBorder="1" applyAlignment="1" applyProtection="1">
      <alignment horizontal="left" vertical="top" wrapText="1"/>
      <protection locked="0"/>
    </xf>
    <xf numFmtId="0" fontId="2" fillId="0" borderId="24" xfId="0" applyFont="1" applyBorder="1" applyAlignment="1">
      <alignment vertical="top" wrapText="1"/>
    </xf>
    <xf numFmtId="49" fontId="2" fillId="0" borderId="45" xfId="0" applyNumberFormat="1" applyFont="1" applyBorder="1" applyAlignment="1">
      <alignment horizontal="left" vertical="top" wrapText="1"/>
    </xf>
    <xf numFmtId="49" fontId="2" fillId="0" borderId="45" xfId="0" applyNumberFormat="1" applyFont="1" applyBorder="1" applyAlignment="1">
      <alignment horizontal="center" vertical="top" wrapText="1"/>
    </xf>
    <xf numFmtId="164" fontId="2" fillId="0" borderId="45" xfId="0" applyNumberFormat="1" applyFont="1" applyBorder="1" applyAlignment="1">
      <alignment horizontal="right" vertical="top" wrapText="1"/>
    </xf>
    <xf numFmtId="165" fontId="2" fillId="0" borderId="45" xfId="0" applyNumberFormat="1" applyFont="1" applyBorder="1" applyAlignment="1">
      <alignment horizontal="right" vertical="top" wrapText="1"/>
    </xf>
    <xf numFmtId="1" fontId="2" fillId="0" borderId="45" xfId="0" applyNumberFormat="1" applyFont="1" applyBorder="1" applyAlignment="1">
      <alignment horizontal="center" vertical="top" wrapText="1"/>
    </xf>
    <xf numFmtId="164" fontId="4" fillId="3" borderId="62" xfId="0" applyNumberFormat="1" applyFont="1" applyFill="1" applyBorder="1" applyAlignment="1">
      <alignment horizontal="center" vertical="center" wrapText="1"/>
    </xf>
    <xf numFmtId="165" fontId="5" fillId="3" borderId="63" xfId="0" applyNumberFormat="1" applyFont="1" applyFill="1" applyBorder="1" applyAlignment="1">
      <alignment horizontal="right" vertical="center" wrapText="1"/>
    </xf>
    <xf numFmtId="165" fontId="5" fillId="3" borderId="67" xfId="0" applyNumberFormat="1" applyFont="1" applyFill="1" applyBorder="1" applyAlignment="1">
      <alignment horizontal="right" vertical="center" wrapText="1"/>
    </xf>
    <xf numFmtId="165" fontId="5" fillId="3" borderId="68" xfId="0" applyNumberFormat="1" applyFont="1" applyFill="1" applyBorder="1" applyAlignment="1">
      <alignment horizontal="right" vertical="center" wrapText="1"/>
    </xf>
    <xf numFmtId="49" fontId="0" fillId="5" borderId="24" xfId="0" applyNumberFormat="1" applyFill="1" applyBorder="1" applyAlignment="1">
      <alignment horizontal="left" vertical="center" wrapText="1"/>
    </xf>
    <xf numFmtId="49" fontId="0" fillId="5" borderId="45" xfId="0" applyNumberFormat="1" applyFill="1" applyBorder="1" applyAlignment="1">
      <alignment horizontal="left" vertical="center" wrapText="1"/>
    </xf>
    <xf numFmtId="0" fontId="0" fillId="5" borderId="45" xfId="0" applyFill="1" applyBorder="1" applyAlignment="1">
      <alignment vertical="center" wrapText="1"/>
    </xf>
    <xf numFmtId="0" fontId="8" fillId="5" borderId="25" xfId="0" applyFont="1" applyFill="1" applyBorder="1" applyAlignment="1">
      <alignment vertical="center" wrapText="1"/>
    </xf>
    <xf numFmtId="49" fontId="3" fillId="0" borderId="50" xfId="0" applyNumberFormat="1" applyFont="1" applyBorder="1" applyAlignment="1">
      <alignment horizontal="center" vertical="top" wrapText="1"/>
    </xf>
    <xf numFmtId="49" fontId="3" fillId="0" borderId="47" xfId="0" applyNumberFormat="1" applyFont="1" applyBorder="1" applyAlignment="1">
      <alignment horizontal="center" vertical="top" wrapText="1"/>
    </xf>
    <xf numFmtId="0" fontId="2" fillId="0" borderId="14" xfId="0" applyFont="1" applyBorder="1" applyAlignment="1">
      <alignment vertical="top" wrapText="1"/>
    </xf>
    <xf numFmtId="0" fontId="8" fillId="0" borderId="0" xfId="0" applyFont="1" applyAlignment="1">
      <alignment horizontal="left" vertical="top" wrapText="1"/>
    </xf>
    <xf numFmtId="0" fontId="8" fillId="0" borderId="30" xfId="0" applyFont="1" applyBorder="1" applyAlignment="1">
      <alignment horizontal="center" vertical="top" wrapText="1"/>
    </xf>
    <xf numFmtId="0" fontId="2" fillId="0" borderId="45" xfId="0" applyFont="1" applyBorder="1" applyAlignment="1">
      <alignment vertical="top" wrapText="1"/>
    </xf>
    <xf numFmtId="165" fontId="4" fillId="0" borderId="45" xfId="0" applyNumberFormat="1" applyFont="1" applyBorder="1" applyAlignment="1" applyProtection="1">
      <alignment horizontal="center" vertical="top" wrapText="1"/>
      <protection locked="0"/>
    </xf>
    <xf numFmtId="165" fontId="4" fillId="0" borderId="25" xfId="0" applyNumberFormat="1" applyFont="1" applyBorder="1" applyAlignment="1" applyProtection="1">
      <alignment horizontal="center" vertical="top" wrapText="1"/>
      <protection locked="0"/>
    </xf>
    <xf numFmtId="0" fontId="25" fillId="6" borderId="41" xfId="0" applyFont="1" applyFill="1" applyBorder="1" applyAlignment="1">
      <alignment horizontal="center" vertical="center" wrapText="1"/>
    </xf>
    <xf numFmtId="0" fontId="25" fillId="6" borderId="54" xfId="0" applyFont="1" applyFill="1" applyBorder="1" applyAlignment="1">
      <alignment horizontal="center" wrapText="1"/>
    </xf>
    <xf numFmtId="0" fontId="25" fillId="6" borderId="54" xfId="0" applyFont="1" applyFill="1" applyBorder="1" applyAlignment="1">
      <alignment horizontal="center" vertical="center" wrapText="1"/>
    </xf>
    <xf numFmtId="165" fontId="25" fillId="6" borderId="54" xfId="0" applyNumberFormat="1" applyFont="1" applyFill="1" applyBorder="1" applyAlignment="1" applyProtection="1">
      <alignment horizontal="center" vertical="center" wrapText="1"/>
      <protection locked="0"/>
    </xf>
    <xf numFmtId="164" fontId="25" fillId="6" borderId="54" xfId="0" applyNumberFormat="1" applyFont="1" applyFill="1" applyBorder="1" applyAlignment="1">
      <alignment horizontal="center" wrapText="1"/>
    </xf>
    <xf numFmtId="0" fontId="23" fillId="3" borderId="41" xfId="0" applyFont="1" applyFill="1" applyBorder="1" applyAlignment="1">
      <alignment horizontal="left" vertical="top" wrapText="1"/>
    </xf>
    <xf numFmtId="0" fontId="23" fillId="3" borderId="54" xfId="0" applyFont="1" applyFill="1" applyBorder="1" applyAlignment="1">
      <alignment horizontal="left" vertical="top" wrapText="1"/>
    </xf>
    <xf numFmtId="0" fontId="24" fillId="3" borderId="54" xfId="0" applyFont="1" applyFill="1" applyBorder="1" applyAlignment="1">
      <alignment vertical="top" wrapText="1"/>
    </xf>
    <xf numFmtId="165" fontId="23" fillId="3" borderId="54" xfId="0" applyNumberFormat="1" applyFont="1" applyFill="1" applyBorder="1" applyAlignment="1">
      <alignment horizontal="right" vertical="top" wrapText="1"/>
    </xf>
    <xf numFmtId="9" fontId="23" fillId="3" borderId="54" xfId="4" applyFont="1" applyFill="1" applyBorder="1" applyAlignment="1" applyProtection="1">
      <alignment horizontal="right" vertical="top" wrapText="1"/>
    </xf>
    <xf numFmtId="164" fontId="23" fillId="3" borderId="52" xfId="0" applyNumberFormat="1" applyFont="1" applyFill="1" applyBorder="1" applyAlignment="1">
      <alignment horizontal="right" vertical="top" wrapText="1"/>
    </xf>
    <xf numFmtId="0" fontId="3" fillId="0" borderId="47" xfId="0" applyFont="1" applyBorder="1" applyAlignment="1" applyProtection="1">
      <alignment vertical="top" wrapText="1"/>
      <protection locked="0"/>
    </xf>
    <xf numFmtId="0" fontId="12" fillId="0" borderId="30" xfId="0" applyFont="1" applyBorder="1" applyAlignment="1" applyProtection="1">
      <alignment vertical="center" wrapText="1"/>
      <protection locked="0"/>
    </xf>
    <xf numFmtId="0" fontId="2" fillId="0" borderId="30" xfId="0" applyFont="1" applyBorder="1" applyAlignment="1" applyProtection="1">
      <alignment vertical="top" wrapText="1"/>
      <protection locked="0"/>
    </xf>
    <xf numFmtId="0" fontId="8" fillId="0" borderId="45" xfId="0" applyFont="1" applyBorder="1" applyAlignment="1">
      <alignment horizontal="left" vertical="top" wrapText="1"/>
    </xf>
    <xf numFmtId="0" fontId="8" fillId="0" borderId="45" xfId="0" applyFont="1" applyBorder="1" applyAlignment="1">
      <alignment horizontal="center" vertical="top" wrapText="1"/>
    </xf>
    <xf numFmtId="1" fontId="2" fillId="0" borderId="7" xfId="0" applyNumberFormat="1" applyFont="1" applyBorder="1" applyAlignment="1" applyProtection="1">
      <alignment horizontal="center" vertical="top" wrapText="1"/>
      <protection locked="0"/>
    </xf>
    <xf numFmtId="164" fontId="24" fillId="3" borderId="16" xfId="1" applyNumberFormat="1" applyFont="1" applyFill="1" applyBorder="1" applyAlignment="1" applyProtection="1">
      <alignment horizontal="right" vertical="top" wrapText="1"/>
    </xf>
    <xf numFmtId="1" fontId="23" fillId="3" borderId="18" xfId="0" applyNumberFormat="1" applyFont="1" applyFill="1" applyBorder="1" applyAlignment="1">
      <alignment horizontal="left" vertical="top" wrapText="1"/>
    </xf>
    <xf numFmtId="1" fontId="24" fillId="3" borderId="36" xfId="0" applyNumberFormat="1" applyFont="1" applyFill="1" applyBorder="1" applyAlignment="1">
      <alignment horizontal="left" vertical="top" wrapText="1"/>
    </xf>
    <xf numFmtId="1" fontId="24" fillId="3" borderId="36" xfId="0" applyNumberFormat="1" applyFont="1" applyFill="1" applyBorder="1" applyAlignment="1">
      <alignment vertical="top" wrapText="1"/>
    </xf>
    <xf numFmtId="164" fontId="24" fillId="3" borderId="36" xfId="1" applyNumberFormat="1" applyFont="1" applyFill="1" applyBorder="1" applyAlignment="1">
      <alignment horizontal="right" vertical="top" wrapText="1"/>
    </xf>
    <xf numFmtId="9" fontId="24" fillId="3" borderId="36" xfId="4" applyFont="1" applyFill="1" applyBorder="1" applyAlignment="1" applyProtection="1">
      <alignment horizontal="right" vertical="top" wrapText="1"/>
    </xf>
    <xf numFmtId="164" fontId="24" fillId="3" borderId="17" xfId="1" applyNumberFormat="1" applyFont="1" applyFill="1" applyBorder="1" applyAlignment="1" applyProtection="1">
      <alignment horizontal="right" vertical="top" wrapText="1"/>
    </xf>
    <xf numFmtId="9" fontId="2" fillId="0" borderId="1" xfId="4" applyFont="1" applyBorder="1" applyAlignment="1" applyProtection="1">
      <alignment horizontal="right" vertical="top" wrapText="1"/>
      <protection locked="0"/>
    </xf>
    <xf numFmtId="0" fontId="2" fillId="0" borderId="48" xfId="0" applyFont="1" applyBorder="1" applyAlignment="1" applyProtection="1">
      <alignment vertical="top" wrapText="1"/>
      <protection locked="0"/>
    </xf>
    <xf numFmtId="0" fontId="2" fillId="0" borderId="62" xfId="0" applyFont="1" applyBorder="1" applyAlignment="1" applyProtection="1">
      <alignment vertical="top" wrapText="1"/>
      <protection locked="0"/>
    </xf>
    <xf numFmtId="1" fontId="2" fillId="0" borderId="62" xfId="0" applyNumberFormat="1" applyFont="1" applyBorder="1" applyAlignment="1" applyProtection="1">
      <alignment horizontal="center" vertical="top" wrapText="1"/>
      <protection locked="0"/>
    </xf>
    <xf numFmtId="9" fontId="2" fillId="0" borderId="62" xfId="4" applyFont="1" applyBorder="1" applyAlignment="1" applyProtection="1">
      <alignment horizontal="right" vertical="top" wrapText="1"/>
      <protection locked="0"/>
    </xf>
    <xf numFmtId="164" fontId="2" fillId="3" borderId="60" xfId="4" applyNumberFormat="1" applyFont="1" applyFill="1" applyBorder="1" applyAlignment="1" applyProtection="1">
      <alignment horizontal="right" vertical="top" wrapText="1"/>
    </xf>
    <xf numFmtId="164" fontId="2" fillId="3" borderId="16" xfId="4" applyNumberFormat="1" applyFont="1" applyFill="1" applyBorder="1" applyAlignment="1" applyProtection="1">
      <alignment horizontal="right" vertical="top" wrapText="1"/>
    </xf>
    <xf numFmtId="0" fontId="2" fillId="0" borderId="36" xfId="0" applyFont="1" applyBorder="1" applyAlignment="1" applyProtection="1">
      <alignment vertical="top" wrapText="1"/>
      <protection locked="0"/>
    </xf>
    <xf numFmtId="164" fontId="2" fillId="4" borderId="36" xfId="1" applyNumberFormat="1" applyFont="1" applyFill="1" applyBorder="1" applyAlignment="1" applyProtection="1">
      <alignment horizontal="right" vertical="center" wrapText="1"/>
      <protection locked="0"/>
    </xf>
    <xf numFmtId="1" fontId="2" fillId="0" borderId="36" xfId="0" applyNumberFormat="1" applyFont="1" applyBorder="1" applyAlignment="1" applyProtection="1">
      <alignment horizontal="center" vertical="top" wrapText="1"/>
      <protection locked="0"/>
    </xf>
    <xf numFmtId="164" fontId="2" fillId="3" borderId="17" xfId="4" applyNumberFormat="1" applyFont="1" applyFill="1" applyBorder="1" applyAlignment="1" applyProtection="1">
      <alignment horizontal="right" vertical="top" wrapText="1"/>
    </xf>
    <xf numFmtId="49" fontId="2" fillId="0" borderId="0" xfId="0" applyNumberFormat="1" applyFont="1" applyAlignment="1">
      <alignment horizontal="left" vertical="top" wrapText="1"/>
    </xf>
    <xf numFmtId="165" fontId="2" fillId="0" borderId="0" xfId="0" applyNumberFormat="1" applyFont="1" applyAlignment="1">
      <alignment horizontal="right" vertical="top" wrapText="1"/>
    </xf>
    <xf numFmtId="165" fontId="3" fillId="0" borderId="50" xfId="0" applyNumberFormat="1" applyFont="1" applyBorder="1" applyAlignment="1">
      <alignment horizontal="right" vertical="top" wrapText="1"/>
    </xf>
    <xf numFmtId="9" fontId="3" fillId="0" borderId="47" xfId="4" applyFont="1" applyBorder="1" applyAlignment="1">
      <alignment vertical="top" wrapText="1"/>
    </xf>
    <xf numFmtId="9" fontId="2" fillId="0" borderId="30" xfId="4" applyFont="1" applyBorder="1" applyAlignment="1">
      <alignment vertical="top" wrapText="1"/>
    </xf>
    <xf numFmtId="1" fontId="2" fillId="4" borderId="7" xfId="0" applyNumberFormat="1" applyFont="1" applyFill="1" applyBorder="1" applyAlignment="1" applyProtection="1">
      <alignment vertical="top" wrapText="1"/>
      <protection locked="0"/>
    </xf>
    <xf numFmtId="1" fontId="2" fillId="4" borderId="10" xfId="0" applyNumberFormat="1" applyFont="1" applyFill="1" applyBorder="1" applyAlignment="1" applyProtection="1">
      <alignment vertical="top" wrapText="1"/>
      <protection locked="0"/>
    </xf>
    <xf numFmtId="164" fontId="2" fillId="3" borderId="71" xfId="4" applyNumberFormat="1" applyFont="1" applyFill="1" applyBorder="1" applyAlignment="1" applyProtection="1">
      <alignment wrapText="1"/>
    </xf>
    <xf numFmtId="9" fontId="25" fillId="6" borderId="54" xfId="4" applyFont="1" applyFill="1" applyBorder="1" applyAlignment="1">
      <alignment horizontal="center" wrapText="1"/>
    </xf>
    <xf numFmtId="165" fontId="2" fillId="0" borderId="45" xfId="0" applyNumberFormat="1" applyFont="1" applyBorder="1" applyAlignment="1">
      <alignment horizontal="left" vertical="top" wrapText="1"/>
    </xf>
    <xf numFmtId="1" fontId="2" fillId="0" borderId="45" xfId="0" applyNumberFormat="1" applyFont="1" applyBorder="1" applyAlignment="1">
      <alignment horizontal="left" vertical="top" wrapText="1"/>
    </xf>
    <xf numFmtId="1" fontId="2" fillId="0" borderId="25" xfId="0" applyNumberFormat="1" applyFont="1" applyBorder="1" applyAlignment="1">
      <alignment horizontal="left" vertical="top" wrapText="1"/>
    </xf>
    <xf numFmtId="9" fontId="25" fillId="6" borderId="52" xfId="4" applyFont="1" applyFill="1" applyBorder="1" applyAlignment="1">
      <alignment horizontal="center" wrapText="1"/>
    </xf>
    <xf numFmtId="0" fontId="23" fillId="3" borderId="48" xfId="0" applyFont="1" applyFill="1" applyBorder="1" applyAlignment="1">
      <alignment horizontal="left" vertical="top" wrapText="1"/>
    </xf>
    <xf numFmtId="0" fontId="23" fillId="3" borderId="61" xfId="0" applyFont="1" applyFill="1" applyBorder="1" applyAlignment="1">
      <alignment horizontal="left" vertical="top" wrapText="1"/>
    </xf>
    <xf numFmtId="1" fontId="24" fillId="3" borderId="62" xfId="0" applyNumberFormat="1" applyFont="1" applyFill="1" applyBorder="1" applyAlignment="1">
      <alignment horizontal="left" vertical="top" wrapText="1"/>
    </xf>
    <xf numFmtId="10" fontId="24" fillId="3" borderId="62" xfId="0" applyNumberFormat="1" applyFont="1" applyFill="1" applyBorder="1" applyAlignment="1">
      <alignment horizontal="right" vertical="top" wrapText="1"/>
    </xf>
    <xf numFmtId="0" fontId="23" fillId="3" borderId="18" xfId="0" applyFont="1" applyFill="1" applyBorder="1" applyAlignment="1">
      <alignment horizontal="left" vertical="top" wrapText="1"/>
    </xf>
    <xf numFmtId="0" fontId="23" fillId="3" borderId="57" xfId="0" applyFont="1" applyFill="1" applyBorder="1" applyAlignment="1">
      <alignment horizontal="left" vertical="top" wrapText="1"/>
    </xf>
    <xf numFmtId="10" fontId="24" fillId="3" borderId="36" xfId="0" applyNumberFormat="1" applyFont="1" applyFill="1" applyBorder="1" applyAlignment="1">
      <alignment horizontal="right" vertical="top" wrapText="1"/>
    </xf>
    <xf numFmtId="0" fontId="2" fillId="4" borderId="48" xfId="0" applyFont="1" applyFill="1" applyBorder="1" applyAlignment="1" applyProtection="1">
      <alignment vertical="top" wrapText="1"/>
      <protection locked="0"/>
    </xf>
    <xf numFmtId="0" fontId="2" fillId="4" borderId="61" xfId="0" applyFont="1" applyFill="1" applyBorder="1" applyAlignment="1" applyProtection="1">
      <alignment vertical="top" wrapText="1"/>
      <protection locked="0"/>
    </xf>
    <xf numFmtId="1" fontId="2" fillId="4" borderId="62" xfId="0" applyNumberFormat="1" applyFont="1" applyFill="1" applyBorder="1" applyAlignment="1" applyProtection="1">
      <alignment horizontal="center" vertical="top" wrapText="1"/>
      <protection locked="0"/>
    </xf>
    <xf numFmtId="1" fontId="2" fillId="4" borderId="63" xfId="0" applyNumberFormat="1" applyFont="1" applyFill="1" applyBorder="1" applyAlignment="1" applyProtection="1">
      <alignment horizontal="center" vertical="top" wrapText="1"/>
      <protection locked="0"/>
    </xf>
    <xf numFmtId="164" fontId="2" fillId="3" borderId="60" xfId="0" applyNumberFormat="1" applyFont="1" applyFill="1" applyBorder="1" applyAlignment="1">
      <alignment horizontal="right" vertical="top" wrapText="1"/>
    </xf>
    <xf numFmtId="164" fontId="2" fillId="4" borderId="21" xfId="0" applyNumberFormat="1" applyFont="1" applyFill="1" applyBorder="1" applyAlignment="1" applyProtection="1">
      <alignment horizontal="right" vertical="top" wrapText="1"/>
      <protection locked="0"/>
    </xf>
    <xf numFmtId="9" fontId="2" fillId="0" borderId="21" xfId="4" applyFont="1" applyBorder="1" applyAlignment="1" applyProtection="1">
      <alignment horizontal="right" vertical="top" wrapText="1"/>
      <protection locked="0"/>
    </xf>
    <xf numFmtId="0" fontId="3" fillId="0" borderId="50" xfId="0" applyFont="1" applyBorder="1" applyAlignment="1">
      <alignment horizontal="left" wrapText="1"/>
    </xf>
    <xf numFmtId="49" fontId="5" fillId="0" borderId="24" xfId="0" applyNumberFormat="1" applyFont="1" applyBorder="1" applyAlignment="1">
      <alignment horizontal="center" vertical="top" wrapText="1"/>
    </xf>
    <xf numFmtId="49" fontId="5" fillId="0" borderId="45" xfId="0" applyNumberFormat="1" applyFont="1" applyBorder="1" applyAlignment="1">
      <alignment horizontal="center" vertical="top" wrapText="1"/>
    </xf>
    <xf numFmtId="0" fontId="5" fillId="0" borderId="45" xfId="0" applyFont="1" applyBorder="1" applyAlignment="1">
      <alignment horizontal="left" wrapText="1"/>
    </xf>
    <xf numFmtId="49" fontId="5" fillId="0" borderId="25" xfId="0" applyNumberFormat="1" applyFont="1" applyBorder="1" applyAlignment="1">
      <alignment horizontal="left" vertical="top" wrapText="1"/>
    </xf>
    <xf numFmtId="0" fontId="25" fillId="6" borderId="54" xfId="0" applyFont="1" applyFill="1" applyBorder="1" applyAlignment="1">
      <alignment horizontal="right" wrapText="1"/>
    </xf>
    <xf numFmtId="0" fontId="20" fillId="3" borderId="48" xfId="0" applyFont="1" applyFill="1" applyBorder="1" applyAlignment="1">
      <alignment horizontal="center" wrapText="1"/>
    </xf>
    <xf numFmtId="164" fontId="20" fillId="3" borderId="62" xfId="0" applyNumberFormat="1" applyFont="1" applyFill="1" applyBorder="1" applyAlignment="1">
      <alignment horizontal="right" wrapText="1"/>
    </xf>
    <xf numFmtId="10" fontId="20" fillId="3" borderId="62" xfId="0" applyNumberFormat="1" applyFont="1" applyFill="1" applyBorder="1" applyAlignment="1">
      <alignment horizontal="center" wrapText="1"/>
    </xf>
    <xf numFmtId="164" fontId="20" fillId="3" borderId="62" xfId="4" applyNumberFormat="1" applyFont="1" applyFill="1" applyBorder="1" applyAlignment="1" applyProtection="1">
      <alignment horizontal="right" wrapText="1"/>
    </xf>
    <xf numFmtId="0" fontId="20" fillId="3" borderId="18" xfId="0" applyFont="1" applyFill="1" applyBorder="1" applyAlignment="1">
      <alignment horizontal="center" wrapText="1"/>
    </xf>
    <xf numFmtId="164" fontId="20" fillId="3" borderId="36" xfId="0" applyNumberFormat="1" applyFont="1" applyFill="1" applyBorder="1" applyAlignment="1">
      <alignment horizontal="right" wrapText="1"/>
    </xf>
    <xf numFmtId="10" fontId="20" fillId="3" borderId="36" xfId="0" applyNumberFormat="1" applyFont="1" applyFill="1" applyBorder="1" applyAlignment="1">
      <alignment horizontal="center" wrapText="1"/>
    </xf>
    <xf numFmtId="164" fontId="20" fillId="3" borderId="36" xfId="4" applyNumberFormat="1" applyFont="1" applyFill="1" applyBorder="1" applyAlignment="1" applyProtection="1">
      <alignment horizontal="right" wrapText="1"/>
    </xf>
    <xf numFmtId="0" fontId="8" fillId="0" borderId="48" xfId="0" applyFont="1" applyBorder="1" applyAlignment="1" applyProtection="1">
      <alignment horizontal="center" wrapText="1"/>
      <protection locked="0"/>
    </xf>
    <xf numFmtId="164" fontId="8" fillId="0" borderId="62" xfId="1" applyNumberFormat="1" applyFont="1" applyFill="1" applyBorder="1" applyAlignment="1" applyProtection="1">
      <alignment horizontal="right" wrapText="1"/>
      <protection locked="0"/>
    </xf>
    <xf numFmtId="10" fontId="8" fillId="4" borderId="62" xfId="1" applyNumberFormat="1" applyFont="1" applyFill="1" applyBorder="1" applyAlignment="1" applyProtection="1">
      <alignment horizontal="center" wrapText="1"/>
      <protection locked="0"/>
    </xf>
    <xf numFmtId="164" fontId="8" fillId="3" borderId="62" xfId="1" applyNumberFormat="1" applyFont="1" applyFill="1" applyBorder="1" applyAlignment="1" applyProtection="1">
      <alignment horizontal="right" wrapText="1"/>
    </xf>
    <xf numFmtId="164" fontId="8" fillId="0" borderId="36" xfId="1" applyNumberFormat="1" applyFont="1" applyFill="1" applyBorder="1" applyAlignment="1" applyProtection="1">
      <alignment horizontal="right" wrapText="1"/>
      <protection locked="0"/>
    </xf>
    <xf numFmtId="0" fontId="3" fillId="0" borderId="47" xfId="0" applyFont="1" applyBorder="1" applyAlignment="1">
      <alignment vertical="top" wrapText="1"/>
    </xf>
    <xf numFmtId="0" fontId="13" fillId="0" borderId="24" xfId="0" applyFont="1" applyBorder="1" applyAlignment="1">
      <alignment horizontal="left" vertical="center" wrapText="1"/>
    </xf>
    <xf numFmtId="0" fontId="13" fillId="0" borderId="45" xfId="0" applyFont="1" applyBorder="1" applyAlignment="1">
      <alignment horizontal="left" vertical="center" wrapText="1"/>
    </xf>
    <xf numFmtId="0" fontId="2" fillId="0" borderId="45" xfId="0" applyFont="1" applyBorder="1" applyAlignment="1">
      <alignment horizontal="left" vertical="center" wrapText="1"/>
    </xf>
    <xf numFmtId="164" fontId="2" fillId="0" borderId="19" xfId="0" applyNumberFormat="1" applyFont="1" applyBorder="1" applyAlignment="1" applyProtection="1">
      <alignment horizontal="right" vertical="top" wrapText="1"/>
      <protection locked="0"/>
    </xf>
    <xf numFmtId="0" fontId="24" fillId="3" borderId="41" xfId="0" applyFont="1" applyFill="1" applyBorder="1" applyAlignment="1">
      <alignment horizontal="left" vertical="top" wrapText="1"/>
    </xf>
    <xf numFmtId="1" fontId="24" fillId="3" borderId="54" xfId="0" applyNumberFormat="1" applyFont="1" applyFill="1" applyBorder="1" applyAlignment="1">
      <alignment horizontal="left" vertical="top" wrapText="1"/>
    </xf>
    <xf numFmtId="1" fontId="24" fillId="3" borderId="54" xfId="0" applyNumberFormat="1" applyFont="1" applyFill="1" applyBorder="1" applyAlignment="1">
      <alignment horizontal="center" vertical="top" wrapText="1"/>
    </xf>
    <xf numFmtId="164" fontId="5" fillId="3" borderId="24" xfId="0" applyNumberFormat="1" applyFont="1" applyFill="1" applyBorder="1" applyAlignment="1">
      <alignment horizontal="right" vertical="center" wrapText="1"/>
    </xf>
    <xf numFmtId="164" fontId="5" fillId="3" borderId="21" xfId="0" applyNumberFormat="1" applyFont="1" applyFill="1" applyBorder="1" applyAlignment="1">
      <alignment horizontal="center" vertical="center" wrapText="1"/>
    </xf>
    <xf numFmtId="164" fontId="5" fillId="3" borderId="21" xfId="0" applyNumberFormat="1" applyFont="1" applyFill="1" applyBorder="1" applyAlignment="1">
      <alignment horizontal="right" vertical="center" wrapText="1"/>
    </xf>
    <xf numFmtId="165" fontId="5" fillId="3" borderId="21" xfId="0" applyNumberFormat="1" applyFont="1" applyFill="1" applyBorder="1" applyAlignment="1">
      <alignment horizontal="right" vertical="center" wrapText="1"/>
    </xf>
    <xf numFmtId="164" fontId="5" fillId="0" borderId="36" xfId="0" applyNumberFormat="1" applyFont="1" applyBorder="1" applyAlignment="1" applyProtection="1">
      <alignment horizontal="center" vertical="center" wrapText="1"/>
      <protection locked="0"/>
    </xf>
    <xf numFmtId="164" fontId="5" fillId="0" borderId="1" xfId="0" applyNumberFormat="1" applyFont="1" applyBorder="1" applyAlignment="1" applyProtection="1">
      <alignment horizontal="right" vertical="center" wrapText="1"/>
      <protection locked="0"/>
    </xf>
    <xf numFmtId="164" fontId="5" fillId="0" borderId="36" xfId="0"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protection locked="0"/>
    </xf>
    <xf numFmtId="164" fontId="2" fillId="0" borderId="36" xfId="0" applyNumberFormat="1" applyFont="1" applyBorder="1" applyAlignment="1" applyProtection="1">
      <alignment horizontal="right" vertical="center" wrapText="1"/>
      <protection locked="0"/>
    </xf>
    <xf numFmtId="164" fontId="2" fillId="4" borderId="1" xfId="0" applyNumberFormat="1" applyFont="1" applyFill="1" applyBorder="1" applyAlignment="1" applyProtection="1">
      <alignment horizontal="right" vertical="top" wrapText="1"/>
      <protection locked="0"/>
    </xf>
    <xf numFmtId="164" fontId="2" fillId="4" borderId="23" xfId="0" applyNumberFormat="1" applyFont="1" applyFill="1" applyBorder="1" applyAlignment="1" applyProtection="1">
      <alignment horizontal="right" vertical="top" wrapText="1"/>
      <protection locked="0"/>
    </xf>
    <xf numFmtId="49" fontId="22" fillId="0" borderId="0" xfId="0" applyNumberFormat="1" applyFont="1" applyAlignment="1">
      <alignment horizontal="center" vertical="center" wrapText="1"/>
    </xf>
    <xf numFmtId="0" fontId="27" fillId="6" borderId="55" xfId="0" applyFont="1" applyFill="1" applyBorder="1" applyAlignment="1">
      <alignment horizontal="center" vertical="center" wrapText="1"/>
    </xf>
    <xf numFmtId="165" fontId="8" fillId="0" borderId="9" xfId="0" applyNumberFormat="1" applyFont="1" applyBorder="1" applyAlignment="1" applyProtection="1">
      <alignment horizontal="left" vertical="center" wrapText="1"/>
      <protection locked="0"/>
    </xf>
    <xf numFmtId="165" fontId="8" fillId="0" borderId="33" xfId="0" applyNumberFormat="1" applyFont="1" applyBorder="1" applyAlignment="1" applyProtection="1">
      <alignment horizontal="left" vertical="center" wrapText="1"/>
      <protection locked="0"/>
    </xf>
    <xf numFmtId="0" fontId="2" fillId="0" borderId="45" xfId="0" applyFont="1" applyBorder="1" applyAlignment="1" applyProtection="1">
      <alignment vertical="top" wrapText="1"/>
      <protection locked="0"/>
    </xf>
    <xf numFmtId="0" fontId="2" fillId="0" borderId="25" xfId="0" applyFont="1" applyBorder="1" applyAlignment="1" applyProtection="1">
      <alignment vertical="top" wrapText="1"/>
      <protection locked="0"/>
    </xf>
    <xf numFmtId="0" fontId="27" fillId="6" borderId="39" xfId="0" applyFont="1" applyFill="1" applyBorder="1" applyAlignment="1">
      <alignment horizontal="center" vertical="center" wrapText="1"/>
    </xf>
    <xf numFmtId="0" fontId="5" fillId="0" borderId="0" xfId="0" applyFont="1" applyAlignment="1">
      <alignment horizontal="left" vertical="center" wrapText="1"/>
    </xf>
    <xf numFmtId="49" fontId="3" fillId="0" borderId="51" xfId="0" applyNumberFormat="1" applyFont="1" applyBorder="1" applyAlignment="1">
      <alignment horizontal="left" vertical="top" wrapText="1"/>
    </xf>
    <xf numFmtId="49" fontId="3" fillId="0" borderId="50" xfId="0" applyNumberFormat="1" applyFont="1" applyBorder="1" applyAlignment="1">
      <alignment horizontal="left" vertical="top" wrapText="1"/>
    </xf>
    <xf numFmtId="165" fontId="25" fillId="6" borderId="1" xfId="0" applyNumberFormat="1" applyFont="1" applyFill="1" applyBorder="1" applyAlignment="1">
      <alignment horizontal="center" wrapText="1"/>
    </xf>
    <xf numFmtId="49" fontId="25" fillId="6" borderId="54" xfId="0" applyNumberFormat="1" applyFont="1" applyFill="1" applyBorder="1" applyAlignment="1">
      <alignment horizontal="center" wrapText="1"/>
    </xf>
    <xf numFmtId="0" fontId="25" fillId="6" borderId="58" xfId="0" applyFont="1" applyFill="1" applyBorder="1" applyAlignment="1">
      <alignment horizontal="center" wrapText="1"/>
    </xf>
    <xf numFmtId="49" fontId="3" fillId="0" borderId="47" xfId="0" applyNumberFormat="1" applyFont="1" applyBorder="1" applyAlignment="1">
      <alignment horizontal="left" vertical="top" wrapText="1"/>
    </xf>
    <xf numFmtId="10" fontId="5" fillId="3" borderId="42" xfId="4" applyNumberFormat="1" applyFont="1" applyFill="1" applyBorder="1" applyAlignment="1">
      <alignment horizontal="right" vertical="center" wrapText="1"/>
    </xf>
    <xf numFmtId="0" fontId="2" fillId="0" borderId="51" xfId="0" applyFont="1" applyBorder="1" applyAlignment="1" applyProtection="1">
      <alignment vertical="top" wrapText="1"/>
      <protection locked="0"/>
    </xf>
    <xf numFmtId="0" fontId="2" fillId="0" borderId="50" xfId="0" applyFont="1" applyBorder="1" applyAlignment="1" applyProtection="1">
      <alignment vertical="top" wrapText="1"/>
      <protection locked="0"/>
    </xf>
    <xf numFmtId="0" fontId="2" fillId="0" borderId="47" xfId="0" applyFont="1" applyBorder="1" applyAlignment="1" applyProtection="1">
      <alignment vertical="top" wrapText="1"/>
      <protection locked="0"/>
    </xf>
    <xf numFmtId="0" fontId="2" fillId="0" borderId="24" xfId="0" applyFont="1" applyBorder="1" applyAlignment="1" applyProtection="1">
      <alignment vertical="top" wrapText="1"/>
      <protection locked="0"/>
    </xf>
    <xf numFmtId="0" fontId="2" fillId="0" borderId="45" xfId="0" applyFont="1" applyBorder="1" applyAlignment="1" applyProtection="1">
      <alignment vertical="top" wrapText="1"/>
      <protection locked="0"/>
    </xf>
    <xf numFmtId="0" fontId="2" fillId="0" borderId="25" xfId="0" applyFont="1" applyBorder="1" applyAlignment="1" applyProtection="1">
      <alignment vertical="top" wrapText="1"/>
      <protection locked="0"/>
    </xf>
    <xf numFmtId="165" fontId="8" fillId="0" borderId="8" xfId="0" applyNumberFormat="1" applyFont="1" applyBorder="1" applyAlignment="1" applyProtection="1">
      <alignment horizontal="left" vertical="center" wrapText="1"/>
      <protection locked="0"/>
    </xf>
    <xf numFmtId="165" fontId="8" fillId="0" borderId="27" xfId="0" applyNumberFormat="1" applyFont="1" applyBorder="1" applyAlignment="1" applyProtection="1">
      <alignment horizontal="left" vertical="center" wrapText="1"/>
      <protection locked="0"/>
    </xf>
    <xf numFmtId="0" fontId="5" fillId="0" borderId="34" xfId="0" applyFont="1" applyBorder="1" applyAlignment="1">
      <alignment horizontal="left" vertical="center" wrapText="1"/>
    </xf>
    <xf numFmtId="0" fontId="5" fillId="0" borderId="8" xfId="0" applyFont="1" applyBorder="1" applyAlignment="1">
      <alignment horizontal="left" vertical="center" wrapText="1"/>
    </xf>
    <xf numFmtId="0" fontId="5" fillId="0" borderId="27" xfId="0" applyFont="1" applyBorder="1" applyAlignment="1">
      <alignment horizontal="left" vertical="center" wrapText="1"/>
    </xf>
    <xf numFmtId="0" fontId="5" fillId="0" borderId="2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3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8" xfId="0" applyFont="1" applyBorder="1" applyAlignment="1">
      <alignment horizontal="center" vertical="center" wrapText="1"/>
    </xf>
    <xf numFmtId="165" fontId="8" fillId="0" borderId="31" xfId="0" applyNumberFormat="1" applyFont="1" applyBorder="1" applyAlignment="1" applyProtection="1">
      <alignment horizontal="left" vertical="center" wrapText="1"/>
      <protection locked="0"/>
    </xf>
    <xf numFmtId="165" fontId="8" fillId="0" borderId="32" xfId="0" applyNumberFormat="1" applyFont="1" applyBorder="1" applyAlignment="1" applyProtection="1">
      <alignment horizontal="left" vertical="center" wrapText="1"/>
      <protection locked="0"/>
    </xf>
    <xf numFmtId="165" fontId="5" fillId="5" borderId="39" xfId="0" applyNumberFormat="1" applyFont="1" applyFill="1" applyBorder="1" applyAlignment="1">
      <alignment horizontal="right" vertical="center" wrapText="1"/>
    </xf>
    <xf numFmtId="165" fontId="5" fillId="5" borderId="55" xfId="0" applyNumberFormat="1" applyFont="1" applyFill="1" applyBorder="1" applyAlignment="1">
      <alignment horizontal="right" vertical="center" wrapText="1"/>
    </xf>
    <xf numFmtId="165" fontId="5" fillId="5" borderId="56" xfId="0" applyNumberFormat="1" applyFont="1" applyFill="1" applyBorder="1" applyAlignment="1">
      <alignment horizontal="right" vertical="center" wrapText="1"/>
    </xf>
    <xf numFmtId="49" fontId="22" fillId="0" borderId="0" xfId="0" applyNumberFormat="1" applyFont="1" applyAlignment="1">
      <alignment horizontal="center" vertical="center" wrapText="1"/>
    </xf>
    <xf numFmtId="0" fontId="18" fillId="5" borderId="51" xfId="0" applyFont="1" applyFill="1" applyBorder="1" applyAlignment="1">
      <alignment horizontal="center" vertical="center" wrapText="1"/>
    </xf>
    <xf numFmtId="0" fontId="18" fillId="5" borderId="50" xfId="0" applyFont="1" applyFill="1" applyBorder="1" applyAlignment="1">
      <alignment horizontal="center" vertical="center" wrapText="1"/>
    </xf>
    <xf numFmtId="0" fontId="18" fillId="5" borderId="47" xfId="0" applyFont="1" applyFill="1" applyBorder="1" applyAlignment="1">
      <alignment horizontal="center" vertical="center" wrapText="1"/>
    </xf>
    <xf numFmtId="0" fontId="2" fillId="5" borderId="24" xfId="0" applyFont="1" applyFill="1" applyBorder="1" applyAlignment="1">
      <alignment horizontal="left" vertical="center" wrapText="1" readingOrder="1"/>
    </xf>
    <xf numFmtId="0" fontId="10" fillId="5" borderId="45" xfId="0" applyFont="1" applyFill="1" applyBorder="1" applyAlignment="1">
      <alignment horizontal="left" vertical="center" wrapText="1" readingOrder="1"/>
    </xf>
    <xf numFmtId="0" fontId="10" fillId="5" borderId="25" xfId="0" applyFont="1" applyFill="1" applyBorder="1" applyAlignment="1">
      <alignment horizontal="left" vertical="center" wrapText="1" readingOrder="1"/>
    </xf>
    <xf numFmtId="0" fontId="5" fillId="5" borderId="39" xfId="0" applyFont="1" applyFill="1" applyBorder="1" applyAlignment="1">
      <alignment horizontal="center" vertical="center" wrapText="1"/>
    </xf>
    <xf numFmtId="0" fontId="5" fillId="5" borderId="55" xfId="0" applyFont="1" applyFill="1" applyBorder="1" applyAlignment="1">
      <alignment horizontal="center" vertical="center" wrapText="1"/>
    </xf>
    <xf numFmtId="0" fontId="5" fillId="5" borderId="56" xfId="0" applyFont="1" applyFill="1" applyBorder="1" applyAlignment="1">
      <alignment horizontal="center" vertical="center" wrapText="1"/>
    </xf>
    <xf numFmtId="0" fontId="27" fillId="6" borderId="55" xfId="0" applyFont="1" applyFill="1" applyBorder="1" applyAlignment="1">
      <alignment horizontal="center" vertical="center" wrapText="1"/>
    </xf>
    <xf numFmtId="0" fontId="27" fillId="6" borderId="56" xfId="0" applyFont="1" applyFill="1" applyBorder="1" applyAlignment="1">
      <alignment horizontal="center" vertical="center" wrapText="1"/>
    </xf>
    <xf numFmtId="165" fontId="8" fillId="0" borderId="9" xfId="0" applyNumberFormat="1" applyFont="1" applyBorder="1" applyAlignment="1" applyProtection="1">
      <alignment horizontal="left" vertical="center" wrapText="1"/>
      <protection locked="0"/>
    </xf>
    <xf numFmtId="165" fontId="8" fillId="0" borderId="33" xfId="0" applyNumberFormat="1" applyFont="1" applyBorder="1" applyAlignment="1" applyProtection="1">
      <alignment horizontal="left" vertical="center" wrapText="1"/>
      <protection locked="0"/>
    </xf>
    <xf numFmtId="0" fontId="8" fillId="0" borderId="39" xfId="0" applyFont="1" applyBorder="1" applyAlignment="1" applyProtection="1">
      <alignment horizontal="left" vertical="top" wrapText="1"/>
      <protection locked="0"/>
    </xf>
    <xf numFmtId="0" fontId="8" fillId="0" borderId="55" xfId="0" applyFont="1" applyBorder="1" applyAlignment="1" applyProtection="1">
      <alignment horizontal="left" vertical="top" wrapText="1"/>
      <protection locked="0"/>
    </xf>
    <xf numFmtId="0" fontId="8" fillId="0" borderId="56" xfId="0" applyFont="1" applyBorder="1" applyAlignment="1" applyProtection="1">
      <alignment horizontal="left" vertical="top" wrapText="1"/>
      <protection locked="0"/>
    </xf>
    <xf numFmtId="165" fontId="8"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center"/>
      <protection locked="0"/>
    </xf>
    <xf numFmtId="0" fontId="0" fillId="0" borderId="8" xfId="0" applyBorder="1" applyAlignment="1" applyProtection="1">
      <alignment horizontal="center"/>
      <protection locked="0"/>
    </xf>
    <xf numFmtId="0" fontId="0" fillId="0" borderId="27" xfId="0" applyBorder="1" applyAlignment="1" applyProtection="1">
      <alignment horizontal="center"/>
      <protection locked="0"/>
    </xf>
    <xf numFmtId="165" fontId="5" fillId="0" borderId="0" xfId="0" applyNumberFormat="1" applyFont="1" applyAlignment="1">
      <alignment horizontal="center" vertical="center" wrapText="1"/>
    </xf>
    <xf numFmtId="165" fontId="5" fillId="0" borderId="30" xfId="0" applyNumberFormat="1" applyFont="1" applyBorder="1" applyAlignment="1">
      <alignment horizontal="center" vertical="center" wrapText="1"/>
    </xf>
    <xf numFmtId="0" fontId="5" fillId="0" borderId="0" xfId="0" applyFont="1" applyAlignment="1">
      <alignment horizontal="left" vertical="center" wrapText="1"/>
    </xf>
    <xf numFmtId="165" fontId="8" fillId="0" borderId="67" xfId="0" applyNumberFormat="1" applyFont="1" applyBorder="1" applyAlignment="1" applyProtection="1">
      <alignment horizontal="left" vertical="center" wrapText="1"/>
      <protection locked="0"/>
    </xf>
    <xf numFmtId="165" fontId="8" fillId="0" borderId="68" xfId="0" applyNumberFormat="1" applyFont="1" applyBorder="1" applyAlignment="1" applyProtection="1">
      <alignment horizontal="left" vertical="center" wrapText="1"/>
      <protection locked="0"/>
    </xf>
    <xf numFmtId="0" fontId="0" fillId="0" borderId="43"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32" xfId="0" applyBorder="1" applyAlignment="1" applyProtection="1">
      <alignment horizontal="center"/>
      <protection locked="0"/>
    </xf>
    <xf numFmtId="165" fontId="8" fillId="3" borderId="73" xfId="0" applyNumberFormat="1" applyFont="1" applyFill="1" applyBorder="1" applyAlignment="1" applyProtection="1">
      <alignment horizontal="center" vertical="center" wrapText="1"/>
      <protection locked="0"/>
    </xf>
    <xf numFmtId="165" fontId="8" fillId="3" borderId="45" xfId="0" applyNumberFormat="1" applyFont="1" applyFill="1" applyBorder="1" applyAlignment="1" applyProtection="1">
      <alignment horizontal="center" vertical="center" wrapText="1"/>
      <protection locked="0"/>
    </xf>
    <xf numFmtId="165" fontId="8" fillId="3" borderId="25" xfId="0" applyNumberFormat="1" applyFont="1" applyFill="1" applyBorder="1" applyAlignment="1" applyProtection="1">
      <alignment horizontal="center" vertical="center" wrapText="1"/>
      <protection locked="0"/>
    </xf>
    <xf numFmtId="165" fontId="5" fillId="0" borderId="0" xfId="0" applyNumberFormat="1" applyFont="1" applyAlignment="1">
      <alignment horizontal="left" vertical="center" wrapText="1"/>
    </xf>
    <xf numFmtId="0" fontId="8" fillId="0" borderId="14" xfId="0" applyFont="1" applyBorder="1" applyAlignment="1">
      <alignment horizontal="center" vertical="center" wrapText="1"/>
    </xf>
    <xf numFmtId="0" fontId="8" fillId="0" borderId="0" xfId="0" applyFont="1" applyAlignment="1">
      <alignment horizontal="center" vertical="center" wrapText="1"/>
    </xf>
    <xf numFmtId="164" fontId="5" fillId="3" borderId="62" xfId="0" applyNumberFormat="1" applyFont="1" applyFill="1" applyBorder="1" applyAlignment="1">
      <alignment horizontal="center" vertical="center" wrapText="1"/>
    </xf>
    <xf numFmtId="164" fontId="5" fillId="3" borderId="60" xfId="0" applyNumberFormat="1" applyFont="1" applyFill="1" applyBorder="1" applyAlignment="1">
      <alignment horizontal="center" vertical="center" wrapText="1"/>
    </xf>
    <xf numFmtId="10" fontId="8" fillId="0" borderId="0" xfId="0" applyNumberFormat="1" applyFont="1" applyAlignment="1">
      <alignment horizontal="center" vertical="center" wrapText="1"/>
    </xf>
    <xf numFmtId="10" fontId="5" fillId="3" borderId="1" xfId="0" applyNumberFormat="1" applyFont="1" applyFill="1" applyBorder="1" applyAlignment="1">
      <alignment horizontal="center" vertical="center" wrapText="1"/>
    </xf>
    <xf numFmtId="10" fontId="5" fillId="3" borderId="16" xfId="0" applyNumberFormat="1" applyFont="1" applyFill="1" applyBorder="1" applyAlignment="1">
      <alignment horizontal="center" vertical="center" wrapText="1"/>
    </xf>
    <xf numFmtId="49" fontId="22" fillId="0" borderId="14" xfId="0" applyNumberFormat="1" applyFont="1" applyBorder="1" applyAlignment="1">
      <alignment horizontal="center" vertical="center" wrapText="1"/>
    </xf>
    <xf numFmtId="0" fontId="27" fillId="6" borderId="39" xfId="0" applyFont="1" applyFill="1" applyBorder="1" applyAlignment="1">
      <alignment horizontal="center" vertical="center" wrapText="1"/>
    </xf>
    <xf numFmtId="0" fontId="33" fillId="5" borderId="14" xfId="0" applyFont="1" applyFill="1" applyBorder="1" applyAlignment="1">
      <alignment horizontal="left" vertical="center" wrapText="1" readingOrder="1"/>
    </xf>
    <xf numFmtId="0" fontId="33" fillId="5" borderId="0" xfId="0" applyFont="1" applyFill="1" applyAlignment="1">
      <alignment horizontal="left" vertical="center" wrapText="1" readingOrder="1"/>
    </xf>
    <xf numFmtId="0" fontId="33" fillId="5" borderId="30" xfId="0" applyFont="1" applyFill="1" applyBorder="1" applyAlignment="1">
      <alignment horizontal="left" vertical="center" wrapText="1" readingOrder="1"/>
    </xf>
    <xf numFmtId="0" fontId="5" fillId="3" borderId="39" xfId="0" applyFont="1" applyFill="1" applyBorder="1" applyAlignment="1">
      <alignment horizontal="left" vertical="center" wrapText="1"/>
    </xf>
    <xf numFmtId="0" fontId="5" fillId="3" borderId="55" xfId="0" applyFont="1" applyFill="1" applyBorder="1" applyAlignment="1">
      <alignment horizontal="left" vertical="center" wrapText="1"/>
    </xf>
    <xf numFmtId="0" fontId="5" fillId="3" borderId="58" xfId="0" applyFont="1" applyFill="1" applyBorder="1" applyAlignment="1">
      <alignment horizontal="left" vertical="center" wrapText="1"/>
    </xf>
    <xf numFmtId="0" fontId="2" fillId="0" borderId="14" xfId="0" applyFont="1" applyBorder="1" applyAlignment="1">
      <alignment wrapText="1"/>
    </xf>
    <xf numFmtId="0" fontId="2" fillId="3" borderId="0" xfId="0" applyFont="1" applyFill="1" applyAlignment="1">
      <alignment horizontal="left" wrapText="1"/>
    </xf>
    <xf numFmtId="0" fontId="2" fillId="3" borderId="30" xfId="0" applyFont="1" applyFill="1" applyBorder="1" applyAlignment="1">
      <alignment horizontal="left" wrapText="1"/>
    </xf>
    <xf numFmtId="0" fontId="2" fillId="3" borderId="14" xfId="0" applyFont="1" applyFill="1" applyBorder="1" applyAlignment="1">
      <alignment horizontal="left" wrapText="1"/>
    </xf>
    <xf numFmtId="49" fontId="11" fillId="0" borderId="14"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49" fontId="11" fillId="0" borderId="30" xfId="0" applyNumberFormat="1" applyFont="1" applyBorder="1" applyAlignment="1">
      <alignment horizontal="center" vertical="center" wrapText="1"/>
    </xf>
    <xf numFmtId="0" fontId="2" fillId="0" borderId="39" xfId="0" applyFont="1" applyBorder="1" applyAlignment="1" applyProtection="1">
      <alignment horizontal="left" vertical="top" wrapText="1"/>
      <protection locked="0"/>
    </xf>
    <xf numFmtId="0" fontId="2" fillId="0" borderId="55"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23" fillId="4" borderId="14" xfId="0" applyFont="1" applyFill="1" applyBorder="1" applyAlignment="1">
      <alignment horizontal="left" vertical="center" wrapText="1"/>
    </xf>
    <xf numFmtId="0" fontId="15" fillId="4" borderId="0" xfId="0" applyFont="1" applyFill="1" applyAlignment="1">
      <alignment horizontal="left" vertical="center" wrapText="1"/>
    </xf>
    <xf numFmtId="0" fontId="15" fillId="4" borderId="30" xfId="0" applyFont="1" applyFill="1" applyBorder="1" applyAlignment="1">
      <alignment horizontal="left" vertical="center" wrapText="1"/>
    </xf>
    <xf numFmtId="0" fontId="2" fillId="4" borderId="39" xfId="0" applyFont="1" applyFill="1" applyBorder="1" applyAlignment="1" applyProtection="1">
      <alignment horizontal="left" vertical="top" wrapText="1"/>
      <protection locked="0"/>
    </xf>
    <xf numFmtId="0" fontId="2" fillId="4" borderId="55" xfId="0" applyFont="1" applyFill="1" applyBorder="1" applyAlignment="1" applyProtection="1">
      <alignment horizontal="left" vertical="top" wrapText="1"/>
      <protection locked="0"/>
    </xf>
    <xf numFmtId="0" fontId="2" fillId="4" borderId="56" xfId="0" applyFont="1" applyFill="1" applyBorder="1" applyAlignment="1" applyProtection="1">
      <alignment horizontal="left" vertical="top" wrapText="1"/>
      <protection locked="0"/>
    </xf>
    <xf numFmtId="0" fontId="11" fillId="4" borderId="14"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30" xfId="0" applyFont="1" applyFill="1" applyBorder="1" applyAlignment="1">
      <alignment horizontal="center" vertical="center" wrapText="1"/>
    </xf>
    <xf numFmtId="0" fontId="13" fillId="4" borderId="14"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30" xfId="0" applyFont="1" applyFill="1" applyBorder="1" applyAlignment="1">
      <alignment horizontal="left" vertical="center" wrapText="1"/>
    </xf>
    <xf numFmtId="49" fontId="3" fillId="0" borderId="51" xfId="0" applyNumberFormat="1" applyFont="1" applyBorder="1" applyAlignment="1">
      <alignment horizontal="left" vertical="top" wrapText="1"/>
    </xf>
    <xf numFmtId="49" fontId="3" fillId="0" borderId="50" xfId="0" applyNumberFormat="1" applyFont="1" applyBorder="1" applyAlignment="1">
      <alignment horizontal="left" vertical="top" wrapText="1"/>
    </xf>
    <xf numFmtId="0" fontId="5" fillId="3" borderId="39" xfId="0" applyFont="1" applyFill="1" applyBorder="1" applyAlignment="1">
      <alignment horizontal="left" vertical="top" wrapText="1"/>
    </xf>
    <xf numFmtId="0" fontId="5" fillId="3" borderId="55" xfId="0" applyFont="1" applyFill="1" applyBorder="1" applyAlignment="1">
      <alignment horizontal="left" vertical="top" wrapText="1"/>
    </xf>
    <xf numFmtId="0" fontId="5" fillId="3" borderId="58" xfId="0" applyFont="1" applyFill="1" applyBorder="1" applyAlignment="1">
      <alignment horizontal="left" vertical="top" wrapText="1"/>
    </xf>
    <xf numFmtId="0" fontId="11" fillId="0" borderId="14" xfId="0" applyFont="1" applyBorder="1" applyAlignment="1">
      <alignment horizontal="center" vertical="center" wrapText="1"/>
    </xf>
    <xf numFmtId="0" fontId="11" fillId="0" borderId="0" xfId="0" applyFont="1" applyAlignment="1">
      <alignment horizontal="center" vertical="center" wrapText="1"/>
    </xf>
    <xf numFmtId="0" fontId="11" fillId="0" borderId="30" xfId="0" applyFont="1" applyBorder="1" applyAlignment="1">
      <alignment horizontal="center" vertical="center" wrapText="1"/>
    </xf>
    <xf numFmtId="0" fontId="4" fillId="3" borderId="41" xfId="0" applyFont="1" applyFill="1" applyBorder="1" applyAlignment="1">
      <alignment horizontal="left" vertical="top" wrapText="1"/>
    </xf>
    <xf numFmtId="0" fontId="4" fillId="3" borderId="54" xfId="0" applyFont="1" applyFill="1" applyBorder="1" applyAlignment="1">
      <alignment horizontal="left" vertical="top" wrapText="1"/>
    </xf>
    <xf numFmtId="0" fontId="5" fillId="3" borderId="41" xfId="0" applyFont="1" applyFill="1" applyBorder="1" applyAlignment="1">
      <alignment horizontal="left" vertical="top" wrapText="1"/>
    </xf>
    <xf numFmtId="0" fontId="5" fillId="3" borderId="54" xfId="0" applyFont="1" applyFill="1" applyBorder="1" applyAlignment="1">
      <alignment horizontal="left" vertical="top" wrapText="1"/>
    </xf>
    <xf numFmtId="0" fontId="37" fillId="0" borderId="14" xfId="0" applyFont="1" applyBorder="1" applyAlignment="1">
      <alignment horizontal="center" vertical="center" wrapText="1"/>
    </xf>
    <xf numFmtId="0" fontId="37" fillId="0" borderId="0" xfId="0" applyFont="1" applyAlignment="1">
      <alignment horizontal="center" vertical="center" wrapText="1"/>
    </xf>
    <xf numFmtId="0" fontId="37" fillId="0" borderId="30" xfId="0" applyFont="1" applyBorder="1" applyAlignment="1">
      <alignment horizontal="center" vertical="center" wrapText="1"/>
    </xf>
    <xf numFmtId="0" fontId="25" fillId="6" borderId="48" xfId="0" applyFont="1" applyFill="1" applyBorder="1" applyAlignment="1">
      <alignment horizontal="center" wrapText="1"/>
    </xf>
    <xf numFmtId="0" fontId="25" fillId="6" borderId="2" xfId="0" applyFont="1" applyFill="1" applyBorder="1" applyAlignment="1">
      <alignment horizontal="center" wrapText="1"/>
    </xf>
    <xf numFmtId="0" fontId="25" fillId="6" borderId="62" xfId="0" applyFont="1" applyFill="1" applyBorder="1" applyAlignment="1">
      <alignment horizontal="center" wrapText="1"/>
    </xf>
    <xf numFmtId="0" fontId="25" fillId="6" borderId="1" xfId="0" applyFont="1" applyFill="1" applyBorder="1" applyAlignment="1">
      <alignment horizontal="center" wrapText="1"/>
    </xf>
    <xf numFmtId="165" fontId="25" fillId="6" borderId="62" xfId="0" applyNumberFormat="1" applyFont="1" applyFill="1" applyBorder="1" applyAlignment="1">
      <alignment horizontal="center" wrapText="1"/>
    </xf>
    <xf numFmtId="165" fontId="25" fillId="6" borderId="1" xfId="0" applyNumberFormat="1" applyFont="1" applyFill="1" applyBorder="1" applyAlignment="1">
      <alignment horizontal="center" wrapText="1"/>
    </xf>
    <xf numFmtId="165" fontId="25" fillId="6" borderId="60" xfId="0" applyNumberFormat="1" applyFont="1" applyFill="1" applyBorder="1" applyAlignment="1">
      <alignment horizontal="center" wrapText="1"/>
    </xf>
    <xf numFmtId="165" fontId="25" fillId="6" borderId="16" xfId="0" applyNumberFormat="1" applyFont="1" applyFill="1" applyBorder="1" applyAlignment="1">
      <alignment horizontal="center" wrapText="1"/>
    </xf>
    <xf numFmtId="0" fontId="0" fillId="0" borderId="1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165" fontId="25" fillId="6" borderId="62" xfId="0" applyNumberFormat="1" applyFont="1" applyFill="1" applyBorder="1" applyAlignment="1">
      <alignment horizontal="center" vertical="center" wrapText="1"/>
    </xf>
    <xf numFmtId="0" fontId="13" fillId="0" borderId="14" xfId="0" applyFont="1" applyBorder="1" applyAlignment="1">
      <alignment horizontal="left" vertical="center" wrapText="1"/>
    </xf>
    <xf numFmtId="0" fontId="13" fillId="0" borderId="0" xfId="0" applyFont="1" applyAlignment="1">
      <alignment horizontal="left" vertical="center" wrapText="1"/>
    </xf>
    <xf numFmtId="0" fontId="13" fillId="0" borderId="30" xfId="0" applyFont="1" applyBorder="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30" xfId="0" applyFont="1" applyBorder="1" applyAlignment="1">
      <alignment horizontal="left" vertical="center" wrapText="1"/>
    </xf>
    <xf numFmtId="0" fontId="0" fillId="0" borderId="39"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5" fillId="3" borderId="39" xfId="0" applyFont="1" applyFill="1" applyBorder="1" applyAlignment="1">
      <alignment horizontal="left" wrapText="1"/>
    </xf>
    <xf numFmtId="0" fontId="5" fillId="3" borderId="55" xfId="0" applyFont="1" applyFill="1" applyBorder="1" applyAlignment="1">
      <alignment horizontal="left" wrapText="1"/>
    </xf>
    <xf numFmtId="0" fontId="5" fillId="3" borderId="58" xfId="0" applyFont="1" applyFill="1" applyBorder="1" applyAlignment="1">
      <alignment horizontal="left" wrapText="1"/>
    </xf>
    <xf numFmtId="165" fontId="8" fillId="0" borderId="1" xfId="1" applyNumberFormat="1" applyFont="1" applyFill="1" applyBorder="1" applyAlignment="1" applyProtection="1">
      <alignment horizontal="left" wrapText="1"/>
      <protection locked="0"/>
    </xf>
    <xf numFmtId="165" fontId="8" fillId="0" borderId="16" xfId="1" applyNumberFormat="1" applyFont="1" applyFill="1" applyBorder="1" applyAlignment="1" applyProtection="1">
      <alignment horizontal="left" wrapText="1"/>
      <protection locked="0"/>
    </xf>
    <xf numFmtId="166" fontId="20" fillId="3" borderId="36" xfId="4" applyNumberFormat="1" applyFont="1" applyFill="1" applyBorder="1" applyAlignment="1" applyProtection="1">
      <alignment horizontal="left" wrapText="1"/>
    </xf>
    <xf numFmtId="0" fontId="24" fillId="3" borderId="17" xfId="0" applyFont="1" applyFill="1" applyBorder="1" applyAlignment="1">
      <alignment horizontal="left" wrapText="1"/>
    </xf>
    <xf numFmtId="166" fontId="20" fillId="3" borderId="62" xfId="4" applyNumberFormat="1" applyFont="1" applyFill="1" applyBorder="1" applyAlignment="1" applyProtection="1">
      <alignment horizontal="left" wrapText="1"/>
    </xf>
    <xf numFmtId="0" fontId="24" fillId="3" borderId="60" xfId="0" applyFont="1" applyFill="1" applyBorder="1" applyAlignment="1">
      <alignment horizontal="left" wrapText="1"/>
    </xf>
    <xf numFmtId="49" fontId="11" fillId="0" borderId="14"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30" xfId="0" applyNumberFormat="1" applyFont="1" applyBorder="1" applyAlignment="1">
      <alignment horizontal="center" vertical="center"/>
    </xf>
    <xf numFmtId="0" fontId="2" fillId="4" borderId="14"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30" xfId="0" applyFont="1" applyFill="1" applyBorder="1" applyAlignment="1">
      <alignment horizontal="left" vertical="center" wrapText="1"/>
    </xf>
    <xf numFmtId="49" fontId="25" fillId="6" borderId="54" xfId="0" applyNumberFormat="1" applyFont="1" applyFill="1" applyBorder="1" applyAlignment="1">
      <alignment horizontal="center" wrapText="1"/>
    </xf>
    <xf numFmtId="0" fontId="26" fillId="6" borderId="52" xfId="0" applyFont="1" applyFill="1" applyBorder="1" applyAlignment="1">
      <alignment horizontal="center" wrapText="1"/>
    </xf>
    <xf numFmtId="165" fontId="8" fillId="0" borderId="36" xfId="1" applyNumberFormat="1" applyFont="1" applyFill="1" applyBorder="1" applyAlignment="1" applyProtection="1">
      <alignment horizontal="left" wrapText="1"/>
      <protection locked="0"/>
    </xf>
    <xf numFmtId="165" fontId="8" fillId="0" borderId="17" xfId="1" applyNumberFormat="1" applyFont="1" applyFill="1" applyBorder="1" applyAlignment="1" applyProtection="1">
      <alignment horizontal="left" wrapText="1"/>
      <protection locked="0"/>
    </xf>
    <xf numFmtId="165" fontId="8" fillId="0" borderId="62" xfId="1" applyNumberFormat="1" applyFont="1" applyFill="1" applyBorder="1" applyAlignment="1" applyProtection="1">
      <alignment horizontal="left" wrapText="1"/>
      <protection locked="0"/>
    </xf>
    <xf numFmtId="165" fontId="8" fillId="0" borderId="60" xfId="1" applyNumberFormat="1" applyFont="1" applyFill="1" applyBorder="1" applyAlignment="1" applyProtection="1">
      <alignment horizontal="left" wrapText="1"/>
      <protection locked="0"/>
    </xf>
    <xf numFmtId="1" fontId="4" fillId="3" borderId="49" xfId="0" applyNumberFormat="1" applyFont="1" applyFill="1" applyBorder="1" applyAlignment="1">
      <alignment horizontal="right" vertical="top" wrapText="1"/>
    </xf>
    <xf numFmtId="1" fontId="4" fillId="3" borderId="67" xfId="0" applyNumberFormat="1" applyFont="1" applyFill="1" applyBorder="1" applyAlignment="1">
      <alignment horizontal="right" vertical="top" wrapText="1"/>
    </xf>
    <xf numFmtId="1" fontId="4" fillId="3" borderId="39" xfId="0" applyNumberFormat="1" applyFont="1" applyFill="1" applyBorder="1" applyAlignment="1">
      <alignment horizontal="right" vertical="top" wrapText="1"/>
    </xf>
    <xf numFmtId="1" fontId="4" fillId="3" borderId="55" xfId="0" applyNumberFormat="1" applyFont="1" applyFill="1" applyBorder="1" applyAlignment="1">
      <alignment horizontal="right" vertical="top" wrapText="1"/>
    </xf>
    <xf numFmtId="1" fontId="4" fillId="3" borderId="56" xfId="0" applyNumberFormat="1" applyFont="1" applyFill="1" applyBorder="1" applyAlignment="1">
      <alignment horizontal="right" vertical="top" wrapText="1"/>
    </xf>
    <xf numFmtId="1" fontId="5" fillId="3" borderId="39" xfId="0" applyNumberFormat="1" applyFont="1" applyFill="1" applyBorder="1" applyAlignment="1">
      <alignment horizontal="right" vertical="top" wrapText="1"/>
    </xf>
    <xf numFmtId="1" fontId="5" fillId="3" borderId="55" xfId="0" applyNumberFormat="1" applyFont="1" applyFill="1" applyBorder="1" applyAlignment="1">
      <alignment horizontal="right" vertical="top" wrapText="1"/>
    </xf>
    <xf numFmtId="1" fontId="5" fillId="3" borderId="56" xfId="0" applyNumberFormat="1" applyFont="1" applyFill="1" applyBorder="1" applyAlignment="1">
      <alignment horizontal="right" vertical="top" wrapText="1"/>
    </xf>
    <xf numFmtId="0" fontId="25" fillId="6" borderId="39" xfId="0" applyFont="1" applyFill="1" applyBorder="1" applyAlignment="1">
      <alignment horizontal="center" wrapText="1"/>
    </xf>
    <xf numFmtId="0" fontId="25" fillId="6" borderId="55" xfId="0" applyFont="1" applyFill="1" applyBorder="1" applyAlignment="1">
      <alignment horizontal="center" wrapText="1"/>
    </xf>
    <xf numFmtId="0" fontId="25" fillId="6" borderId="58" xfId="0" applyFont="1" applyFill="1" applyBorder="1" applyAlignment="1">
      <alignment horizontal="center" wrapText="1"/>
    </xf>
    <xf numFmtId="1" fontId="4" fillId="3" borderId="34" xfId="0" applyNumberFormat="1" applyFont="1" applyFill="1" applyBorder="1" applyAlignment="1">
      <alignment horizontal="right" vertical="top" wrapText="1"/>
    </xf>
    <xf numFmtId="1" fontId="4" fillId="3" borderId="8" xfId="0" applyNumberFormat="1" applyFont="1" applyFill="1" applyBorder="1" applyAlignment="1">
      <alignment horizontal="right" vertical="top" wrapText="1"/>
    </xf>
    <xf numFmtId="1" fontId="4" fillId="3" borderId="26" xfId="0" applyNumberFormat="1" applyFont="1" applyFill="1" applyBorder="1" applyAlignment="1">
      <alignment horizontal="right" vertical="top" wrapText="1"/>
    </xf>
    <xf numFmtId="1" fontId="4" fillId="3" borderId="31" xfId="0" applyNumberFormat="1" applyFont="1" applyFill="1" applyBorder="1" applyAlignment="1">
      <alignment horizontal="right" vertical="top" wrapText="1"/>
    </xf>
    <xf numFmtId="49" fontId="3" fillId="0" borderId="47" xfId="0" applyNumberFormat="1" applyFont="1" applyBorder="1" applyAlignment="1">
      <alignment horizontal="left" vertical="top" wrapText="1"/>
    </xf>
    <xf numFmtId="0" fontId="11" fillId="0" borderId="2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25" xfId="0" applyFont="1" applyBorder="1" applyAlignment="1">
      <alignment horizontal="center" vertical="center" wrapText="1"/>
    </xf>
    <xf numFmtId="0" fontId="13" fillId="0" borderId="39" xfId="0" applyFont="1" applyBorder="1" applyAlignment="1">
      <alignment horizontal="left" vertical="center" wrapText="1"/>
    </xf>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1" fontId="5" fillId="4" borderId="65" xfId="0" applyNumberFormat="1" applyFont="1" applyFill="1" applyBorder="1" applyAlignment="1" applyProtection="1">
      <alignment horizontal="center" vertical="center" wrapText="1"/>
      <protection locked="0"/>
    </xf>
    <xf numFmtId="1" fontId="5" fillId="4" borderId="66" xfId="0" applyNumberFormat="1" applyFont="1" applyFill="1" applyBorder="1" applyAlignment="1" applyProtection="1">
      <alignment horizontal="center" vertical="center" wrapText="1"/>
      <protection locked="0"/>
    </xf>
    <xf numFmtId="0" fontId="30" fillId="5" borderId="59" xfId="0" applyFont="1" applyFill="1" applyBorder="1" applyAlignment="1">
      <alignment horizontal="center" vertical="center" wrapText="1"/>
    </xf>
    <xf numFmtId="0" fontId="30" fillId="5" borderId="56" xfId="0" applyFont="1" applyFill="1" applyBorder="1" applyAlignment="1">
      <alignment horizontal="center" vertical="center" wrapText="1"/>
    </xf>
    <xf numFmtId="1" fontId="5" fillId="4" borderId="36" xfId="0" applyNumberFormat="1" applyFont="1" applyFill="1" applyBorder="1" applyAlignment="1" applyProtection="1">
      <alignment horizontal="center" vertical="center" wrapText="1"/>
      <protection locked="0"/>
    </xf>
    <xf numFmtId="1" fontId="5" fillId="4" borderId="17" xfId="0" applyNumberFormat="1" applyFont="1" applyFill="1" applyBorder="1" applyAlignment="1" applyProtection="1">
      <alignment horizontal="center" vertical="center" wrapText="1"/>
      <protection locked="0"/>
    </xf>
  </cellXfs>
  <cellStyles count="8">
    <cellStyle name="Currency" xfId="1" builtinId="4"/>
    <cellStyle name="Hyperlink" xfId="5" builtinId="8"/>
    <cellStyle name="Normal" xfId="0" builtinId="0"/>
    <cellStyle name="Normal 2" xfId="2" xr:uid="{00000000-0005-0000-0000-000002000000}"/>
    <cellStyle name="Normal 2 2" xfId="6" xr:uid="{0689654A-9A44-4402-9695-C5E4FBF9EE15}"/>
    <cellStyle name="Normal 3" xfId="3" xr:uid="{00000000-0005-0000-0000-000003000000}"/>
    <cellStyle name="Normal 3 2" xfId="7" xr:uid="{B7E8D961-A0CA-4394-B2B0-50FA198B3A40}"/>
    <cellStyle name="Percent" xfId="4" builtinId="5"/>
  </cellStyles>
  <dxfs count="65">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006100"/>
      </font>
      <fill>
        <patternFill>
          <bgColor rgb="FFC6EFCE"/>
        </patternFill>
      </fill>
    </dxf>
    <dxf>
      <fill>
        <patternFill>
          <bgColor theme="4" tint="0.79998168889431442"/>
        </patternFill>
      </fill>
    </dxf>
    <dxf>
      <fill>
        <patternFill>
          <bgColor theme="4" tint="0.79998168889431442"/>
        </patternFill>
      </fill>
    </dxf>
    <dxf>
      <fill>
        <patternFill>
          <bgColor theme="4" tint="0.79998168889431442"/>
        </patternFill>
      </fill>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3" formatCode="0%"/>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strike val="0"/>
        <outline val="0"/>
        <shadow val="0"/>
        <u val="none"/>
        <vertAlign val="baseline"/>
        <sz val="11"/>
        <color auto="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3"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dxf>
    <dxf>
      <border>
        <bottom style="medium">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167" formatCode="_(&quot;$&quot;* #,##0_);_(&quot;$&quot;* \(#,##0\);_(&quot;$&quot;* &quot;-&quot;??_);_(@_)"/>
      <fill>
        <patternFill patternType="solid">
          <fgColor indexed="64"/>
          <bgColor theme="0"/>
        </patternFill>
      </fill>
      <alignment horizontal="right" vertical="top"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0"/>
        <color auto="1"/>
        <name val="Arial"/>
        <family val="2"/>
        <scheme val="none"/>
      </font>
      <numFmt numFmtId="164" formatCode="&quot;$&quot;#,##0.00"/>
      <fill>
        <patternFill patternType="none">
          <fgColor indexed="64"/>
          <bgColor auto="1"/>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i val="0"/>
        <strike val="0"/>
        <condense val="0"/>
        <extend val="0"/>
        <outline val="0"/>
        <shadow val="0"/>
        <u val="none"/>
        <vertAlign val="baseline"/>
        <sz val="11"/>
        <color auto="1"/>
        <name val="Arial"/>
        <family val="2"/>
        <scheme val="none"/>
      </font>
      <numFmt numFmtId="164" formatCode="&quot;$&quot;#,##0.00"/>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114300</xdr:rowOff>
    </xdr:from>
    <xdr:to>
      <xdr:col>6</xdr:col>
      <xdr:colOff>2200215</xdr:colOff>
      <xdr:row>0</xdr:row>
      <xdr:rowOff>410096</xdr:rowOff>
    </xdr:to>
    <xdr:pic>
      <xdr:nvPicPr>
        <xdr:cNvPr id="2" name="Picture 2">
          <a:extLst>
            <a:ext uri="{FF2B5EF4-FFF2-40B4-BE49-F238E27FC236}">
              <a16:creationId xmlns:a16="http://schemas.microsoft.com/office/drawing/2014/main" id="{4681780A-3D52-4B33-890E-E503F1B0605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0588625" y="114300"/>
          <a:ext cx="2136715" cy="2957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134707</xdr:colOff>
      <xdr:row>0</xdr:row>
      <xdr:rowOff>64060</xdr:rowOff>
    </xdr:from>
    <xdr:to>
      <xdr:col>8</xdr:col>
      <xdr:colOff>877830</xdr:colOff>
      <xdr:row>1</xdr:row>
      <xdr:rowOff>191581</xdr:rowOff>
    </xdr:to>
    <xdr:pic>
      <xdr:nvPicPr>
        <xdr:cNvPr id="2" name="Picture 1">
          <a:extLst>
            <a:ext uri="{FF2B5EF4-FFF2-40B4-BE49-F238E27FC236}">
              <a16:creationId xmlns:a16="http://schemas.microsoft.com/office/drawing/2014/main" id="{A941C79D-A0EA-4A99-BFAD-8CC24523F3DD}"/>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6776243" y="64060"/>
          <a:ext cx="2019019" cy="29080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482600</xdr:colOff>
      <xdr:row>0</xdr:row>
      <xdr:rowOff>63500</xdr:rowOff>
    </xdr:from>
    <xdr:to>
      <xdr:col>8</xdr:col>
      <xdr:colOff>1845</xdr:colOff>
      <xdr:row>1</xdr:row>
      <xdr:rowOff>208801</xdr:rowOff>
    </xdr:to>
    <xdr:pic>
      <xdr:nvPicPr>
        <xdr:cNvPr id="2" name="Picture 1">
          <a:extLst>
            <a:ext uri="{FF2B5EF4-FFF2-40B4-BE49-F238E27FC236}">
              <a16:creationId xmlns:a16="http://schemas.microsoft.com/office/drawing/2014/main" id="{DF828E15-454C-4B25-8939-B008300AAE1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3036550" y="63500"/>
          <a:ext cx="2139890" cy="28944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368300</xdr:colOff>
      <xdr:row>0</xdr:row>
      <xdr:rowOff>25400</xdr:rowOff>
    </xdr:from>
    <xdr:to>
      <xdr:col>5</xdr:col>
      <xdr:colOff>1278195</xdr:colOff>
      <xdr:row>1</xdr:row>
      <xdr:rowOff>187846</xdr:rowOff>
    </xdr:to>
    <xdr:pic>
      <xdr:nvPicPr>
        <xdr:cNvPr id="2" name="Picture 1">
          <a:extLst>
            <a:ext uri="{FF2B5EF4-FFF2-40B4-BE49-F238E27FC236}">
              <a16:creationId xmlns:a16="http://schemas.microsoft.com/office/drawing/2014/main" id="{0371BD86-F298-47F5-A704-B48FC9A5E82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8474075" y="25400"/>
          <a:ext cx="2136715" cy="286271"/>
        </a:xfrm>
        <a:prstGeom prst="rect">
          <a:avLst/>
        </a:prstGeom>
      </xdr:spPr>
    </xdr:pic>
    <xdr:clientData/>
  </xdr:twoCellAnchor>
  <xdr:twoCellAnchor editAs="oneCell">
    <xdr:from>
      <xdr:col>6</xdr:col>
      <xdr:colOff>19050</xdr:colOff>
      <xdr:row>2</xdr:row>
      <xdr:rowOff>19051</xdr:rowOff>
    </xdr:from>
    <xdr:to>
      <xdr:col>19</xdr:col>
      <xdr:colOff>516254</xdr:colOff>
      <xdr:row>2</xdr:row>
      <xdr:rowOff>4217195</xdr:rowOff>
    </xdr:to>
    <xdr:pic>
      <xdr:nvPicPr>
        <xdr:cNvPr id="3" name="Picture 2">
          <a:extLst>
            <a:ext uri="{FF2B5EF4-FFF2-40B4-BE49-F238E27FC236}">
              <a16:creationId xmlns:a16="http://schemas.microsoft.com/office/drawing/2014/main" id="{BBC2CABF-2037-081B-CE22-BB30EC447908}"/>
            </a:ext>
          </a:extLst>
        </xdr:cNvPr>
        <xdr:cNvPicPr>
          <a:picLocks noChangeAspect="1"/>
        </xdr:cNvPicPr>
      </xdr:nvPicPr>
      <xdr:blipFill rotWithShape="1">
        <a:blip xmlns:r="http://schemas.openxmlformats.org/officeDocument/2006/relationships" r:embed="rId2"/>
        <a:srcRect t="2072"/>
        <a:stretch/>
      </xdr:blipFill>
      <xdr:spPr>
        <a:xfrm>
          <a:off x="10191750" y="400051"/>
          <a:ext cx="8534399" cy="417876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342900</xdr:colOff>
      <xdr:row>0</xdr:row>
      <xdr:rowOff>31750</xdr:rowOff>
    </xdr:from>
    <xdr:to>
      <xdr:col>3</xdr:col>
      <xdr:colOff>1210</xdr:colOff>
      <xdr:row>1</xdr:row>
      <xdr:rowOff>206896</xdr:rowOff>
    </xdr:to>
    <xdr:pic>
      <xdr:nvPicPr>
        <xdr:cNvPr id="2" name="Picture 1">
          <a:extLst>
            <a:ext uri="{FF2B5EF4-FFF2-40B4-BE49-F238E27FC236}">
              <a16:creationId xmlns:a16="http://schemas.microsoft.com/office/drawing/2014/main" id="{AADE3754-DFC5-4F7F-9636-9FFEDF622C6A}"/>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5480050" y="31750"/>
          <a:ext cx="2139890" cy="2894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xdr:colOff>
      <xdr:row>0</xdr:row>
      <xdr:rowOff>114300</xdr:rowOff>
    </xdr:from>
    <xdr:to>
      <xdr:col>6</xdr:col>
      <xdr:colOff>2190055</xdr:colOff>
      <xdr:row>0</xdr:row>
      <xdr:rowOff>403111</xdr:rowOff>
    </xdr:to>
    <xdr:pic>
      <xdr:nvPicPr>
        <xdr:cNvPr id="15" name="Picture 2">
          <a:extLst>
            <a:ext uri="{FF2B5EF4-FFF2-40B4-BE49-F238E27FC236}">
              <a16:creationId xmlns:a16="http://schemas.microsoft.com/office/drawing/2014/main" id="{D451D370-B045-42B4-BF7B-04ECA06ADBF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7505700" y="114300"/>
          <a:ext cx="2139890" cy="289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374650</xdr:colOff>
      <xdr:row>109</xdr:row>
      <xdr:rowOff>0</xdr:rowOff>
    </xdr:from>
    <xdr:ext cx="184731" cy="264560"/>
    <xdr:sp macro="" textlink="">
      <xdr:nvSpPr>
        <xdr:cNvPr id="5" name="TextBox 4">
          <a:extLst>
            <a:ext uri="{FF2B5EF4-FFF2-40B4-BE49-F238E27FC236}">
              <a16:creationId xmlns:a16="http://schemas.microsoft.com/office/drawing/2014/main" id="{8575B39F-B3C3-038D-AD44-E001F74ACB05}"/>
            </a:ext>
          </a:extLst>
        </xdr:cNvPr>
        <xdr:cNvSpPr txBox="1"/>
      </xdr:nvSpPr>
      <xdr:spPr>
        <a:xfrm>
          <a:off x="3206750" y="9315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11</xdr:col>
      <xdr:colOff>17739</xdr:colOff>
      <xdr:row>0</xdr:row>
      <xdr:rowOff>0</xdr:rowOff>
    </xdr:from>
    <xdr:to>
      <xdr:col>12</xdr:col>
      <xdr:colOff>898304</xdr:colOff>
      <xdr:row>1</xdr:row>
      <xdr:rowOff>168347</xdr:rowOff>
    </xdr:to>
    <xdr:pic>
      <xdr:nvPicPr>
        <xdr:cNvPr id="9" name="Picture 2">
          <a:extLst>
            <a:ext uri="{FF2B5EF4-FFF2-40B4-BE49-F238E27FC236}">
              <a16:creationId xmlns:a16="http://schemas.microsoft.com/office/drawing/2014/main" id="{F36D1B52-0D0C-42BF-86E1-5F8D91010F8B}"/>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5762004" y="0"/>
          <a:ext cx="2146240" cy="2954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2867778</xdr:colOff>
      <xdr:row>0</xdr:row>
      <xdr:rowOff>38100</xdr:rowOff>
    </xdr:from>
    <xdr:to>
      <xdr:col>13</xdr:col>
      <xdr:colOff>896495</xdr:colOff>
      <xdr:row>1</xdr:row>
      <xdr:rowOff>95210</xdr:rowOff>
    </xdr:to>
    <xdr:pic>
      <xdr:nvPicPr>
        <xdr:cNvPr id="3" name="Picture 2">
          <a:extLst>
            <a:ext uri="{FF2B5EF4-FFF2-40B4-BE49-F238E27FC236}">
              <a16:creationId xmlns:a16="http://schemas.microsoft.com/office/drawing/2014/main" id="{AC97E338-99DA-4FBE-8228-86ADF2AC0EF0}"/>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5720925" y="38100"/>
          <a:ext cx="2179860" cy="2875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225425</xdr:colOff>
      <xdr:row>0</xdr:row>
      <xdr:rowOff>104775</xdr:rowOff>
    </xdr:from>
    <xdr:to>
      <xdr:col>7</xdr:col>
      <xdr:colOff>968791</xdr:colOff>
      <xdr:row>1</xdr:row>
      <xdr:rowOff>164986</xdr:rowOff>
    </xdr:to>
    <xdr:pic>
      <xdr:nvPicPr>
        <xdr:cNvPr id="2" name="Picture 1">
          <a:extLst>
            <a:ext uri="{FF2B5EF4-FFF2-40B4-BE49-F238E27FC236}">
              <a16:creationId xmlns:a16="http://schemas.microsoft.com/office/drawing/2014/main" id="{9838FE6A-7477-4EA1-AF50-173CAABE202B}"/>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3227050" y="104775"/>
          <a:ext cx="1997015" cy="2957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156323</xdr:colOff>
      <xdr:row>0</xdr:row>
      <xdr:rowOff>44264</xdr:rowOff>
    </xdr:from>
    <xdr:to>
      <xdr:col>7</xdr:col>
      <xdr:colOff>895330</xdr:colOff>
      <xdr:row>1</xdr:row>
      <xdr:rowOff>170515</xdr:rowOff>
    </xdr:to>
    <xdr:pic>
      <xdr:nvPicPr>
        <xdr:cNvPr id="2" name="Picture 1">
          <a:extLst>
            <a:ext uri="{FF2B5EF4-FFF2-40B4-BE49-F238E27FC236}">
              <a16:creationId xmlns:a16="http://schemas.microsoft.com/office/drawing/2014/main" id="{8E4F9903-C453-4F83-A296-85911AC72FF8}"/>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3491323" y="44264"/>
          <a:ext cx="2019240" cy="2875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759509</xdr:colOff>
      <xdr:row>0</xdr:row>
      <xdr:rowOff>147731</xdr:rowOff>
    </xdr:from>
    <xdr:to>
      <xdr:col>8</xdr:col>
      <xdr:colOff>1152236</xdr:colOff>
      <xdr:row>2</xdr:row>
      <xdr:rowOff>3068</xdr:rowOff>
    </xdr:to>
    <xdr:pic>
      <xdr:nvPicPr>
        <xdr:cNvPr id="2" name="Picture 1">
          <a:extLst>
            <a:ext uri="{FF2B5EF4-FFF2-40B4-BE49-F238E27FC236}">
              <a16:creationId xmlns:a16="http://schemas.microsoft.com/office/drawing/2014/main" id="{37072026-935D-4A1B-A167-0D9387F4C27D}"/>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7431372" y="147731"/>
          <a:ext cx="1659552" cy="2481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734786</xdr:colOff>
      <xdr:row>0</xdr:row>
      <xdr:rowOff>100239</xdr:rowOff>
    </xdr:from>
    <xdr:to>
      <xdr:col>13</xdr:col>
      <xdr:colOff>126532</xdr:colOff>
      <xdr:row>1</xdr:row>
      <xdr:rowOff>199185</xdr:rowOff>
    </xdr:to>
    <xdr:pic>
      <xdr:nvPicPr>
        <xdr:cNvPr id="2" name="Picture 1">
          <a:extLst>
            <a:ext uri="{FF2B5EF4-FFF2-40B4-BE49-F238E27FC236}">
              <a16:creationId xmlns:a16="http://schemas.microsoft.com/office/drawing/2014/main" id="{454AA2A9-08B3-4B89-AB0F-967A44391E6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1798643" y="100239"/>
          <a:ext cx="1641007" cy="2590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257175</xdr:colOff>
      <xdr:row>0</xdr:row>
      <xdr:rowOff>66675</xdr:rowOff>
    </xdr:from>
    <xdr:to>
      <xdr:col>5</xdr:col>
      <xdr:colOff>1092755</xdr:colOff>
      <xdr:row>2</xdr:row>
      <xdr:rowOff>7166</xdr:rowOff>
    </xdr:to>
    <xdr:pic>
      <xdr:nvPicPr>
        <xdr:cNvPr id="2" name="Picture 1">
          <a:extLst>
            <a:ext uri="{FF2B5EF4-FFF2-40B4-BE49-F238E27FC236}">
              <a16:creationId xmlns:a16="http://schemas.microsoft.com/office/drawing/2014/main" id="{2E65CB69-880A-421D-B73F-83A25409E886}"/>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1906250" y="66675"/>
          <a:ext cx="1931590" cy="29262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isa Ko" id="{76A00BC4-5AE1-417D-B838-ECE7E1A08338}" userId="S::lnk8@NIST.GOV::644ed002-7f6b-4cb0-9954-37f3e206b7d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849EE09-0D5B-4BF6-9F3B-8AC8FA0BBFA4}" name="Table8" displayName="Table8" ref="A6:M109" totalsRowShown="0" headerRowDxfId="64" headerRowBorderDxfId="63" tableBorderDxfId="62">
  <tableColumns count="13">
    <tableColumn id="1" xr3:uid="{AB7FAA1B-EF4B-4A19-9AAB-F2A3FBADA9D6}" name="Position Title" dataDxfId="61"/>
    <tableColumn id="9" xr3:uid="{0BE40FCC-D90D-4A14-9E31-3CB7D29DD002}" name="Key Personnel" dataDxfId="60"/>
    <tableColumn id="2" xr3:uid="{BA657D83-0B44-4F2E-AE48-A5DF676CDD0C}" name="Level of Effort" dataDxfId="59"/>
    <tableColumn id="3" xr3:uid="{77F7A60B-562E-48AF-AE44-5BAE619C5C44}" name="Unit" dataDxfId="58"/>
    <tableColumn id="4" xr3:uid="{D7D901A4-C2A2-4FAF-8047-21EECBFB8667}" name="Unit Cost" dataDxfId="57"/>
    <tableColumn id="5" xr3:uid="{DC515119-ACB0-460A-8670-C3C43FB0DFCA}" name="Subtotal Salary" dataDxfId="56">
      <calculatedColumnFormula>C7*E7</calculatedColumnFormula>
    </tableColumn>
    <tableColumn id="6" xr3:uid="{64AFCDEC-47BA-4B6B-983E-A0BA1D31D230}" name="Fringe Benefits" dataDxfId="55"/>
    <tableColumn id="10" xr3:uid="{C8EECDD7-054A-4CFE-BB86-686467641810}" name="Fringe Rate" dataDxfId="54">
      <calculatedColumnFormula>Table8[[#This Row],[Fringe Benefits]]/Table8[[#This Row],[Subtotal Salary]]</calculatedColumnFormula>
    </tableColumn>
    <tableColumn id="7" xr3:uid="{127E88EF-4138-408A-8379-A4DA01E186CB}" name="Total " dataDxfId="53">
      <calculatedColumnFormula>SUM(F7:G7)</calculatedColumnFormula>
    </tableColumn>
    <tableColumn id="8" xr3:uid="{D7EADFD7-C82A-4879-80E9-82790DBF05AB}" name="Justification of Need" dataDxfId="52"/>
    <tableColumn id="11" xr3:uid="{913BF79B-860E-475E-98DF-EBE8075EAFA6}" name="% Allocable for the Administration of the Grant" dataDxfId="51"/>
    <tableColumn id="12" xr3:uid="{74CB0E3C-0B53-469A-9F42-15837582ABD7}" name="Total Salary for the Administration of the Grant" dataDxfId="50">
      <calculatedColumnFormula>Table8[[#This Row],[Subtotal Salary]]*Table8[[#This Row],[% Allocable for the Administration of the Grant]]</calculatedColumnFormula>
    </tableColumn>
    <tableColumn id="13" xr3:uid="{E10E7BEE-9BAB-40E2-98F3-F9C57763D067}" name="Total Fringe for the Administration of the Grant" dataDxfId="49">
      <calculatedColumnFormula>Table8[[#This Row],[Fringe Benefits]]*Table8[[#This Row],[% Allocable for the Administration of the Grant]]</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AA399FB-0FC9-4288-AA3A-3C3E51D58037}" name="Table12" displayName="Table12" ref="A5:N207" totalsRowShown="0" headerRowDxfId="48" dataDxfId="46" headerRowBorderDxfId="47" tableBorderDxfId="45" dataCellStyle="Currency">
  <tableColumns count="14">
    <tableColumn id="1" xr3:uid="{B408CC17-359A-4B17-933F-E542F8BB44D9}" name="Purpose of Travel/Justification of Need" dataDxfId="44"/>
    <tableColumn id="11" xr3:uid="{DB20B49A-406E-49B5-9E65-05ACC89C827E}" name="Type" dataDxfId="43"/>
    <tableColumn id="2" xr3:uid="{E7A054D2-05AC-4E53-ABDE-A877F58A46A4}" name="No. of Days" dataDxfId="42"/>
    <tableColumn id="3" xr3:uid="{9FB2CEEC-F559-4312-B20F-E61B1331A59D}" name="No. of Travelers" dataDxfId="41"/>
    <tableColumn id="4" xr3:uid="{3E033923-CA1B-4237-A3B2-003D3485B4CE}" name="Lodging Per Traveler/  Per Night" dataDxfId="40" dataCellStyle="Currency"/>
    <tableColumn id="5" xr3:uid="{0573C868-7446-4583-ADC0-2061FA75F3A2}" name="Flight per Traveler" dataDxfId="39" dataCellStyle="Currency"/>
    <tableColumn id="6" xr3:uid="{FDE91724-9CEB-4898-AE02-EB5A795423E7}" name="Vehicle per Traveler" dataDxfId="38" dataCellStyle="Currency"/>
    <tableColumn id="7" xr3:uid="{D979341D-D1A0-41D7-8138-F61064C57E74}" name="Per Diem Per Traveler" dataDxfId="37" dataCellStyle="Currency"/>
    <tableColumn id="8" xr3:uid="{927BF5A5-24D6-4C0F-A62F-534F69138B5D}" name="Mileage" dataDxfId="36" dataCellStyle="Currency"/>
    <tableColumn id="12" xr3:uid="{587E609D-4B75-4609-BB36-F2BBB8B84DAD}" name="Miscellaneous" dataDxfId="35" dataCellStyle="Currency"/>
    <tableColumn id="9" xr3:uid="{F5EC3CD2-B72B-4BB2-9961-44E3544736A5}" name="Cost per Trip" dataDxfId="34">
      <calculatedColumnFormula>(((C6-1)*E6)*D6)+(D6*F6)+(D6*G6)+((D6*H6)*C6)+I6+J6</calculatedColumnFormula>
    </tableColumn>
    <tableColumn id="10" xr3:uid="{512698CE-4FF0-4125-A5AF-FF3D3ADBE870}" name="Basis for Estimating Costs" dataDxfId="33"/>
    <tableColumn id="13" xr3:uid="{FFA9FDAA-1299-416B-B2D1-88BA027FF3A0}" name="% Allocable for the Administration of the Grant" dataDxfId="32" dataCellStyle="Percent"/>
    <tableColumn id="14" xr3:uid="{F6140FE1-CAEB-4C71-9DFC-F5930F61FEF8}" name="Total Travel for the Administration of the Grant" dataDxfId="31" dataCellStyle="Currency">
      <calculatedColumnFormula>Table12[[#This Row],[Cost per Trip]]*Table12[[#This Row],[% Allocable for the Administration of the Grant]]</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F65033-AF39-495F-8214-5BC3A126FCF5}" name="Table4" displayName="Table4" ref="A5:H31" totalsRowShown="0" headerRowDxfId="30" dataDxfId="28" headerRowBorderDxfId="29" tableBorderDxfId="27">
  <tableColumns count="8">
    <tableColumn id="1" xr3:uid="{B491870C-EE1E-4068-BE1F-C0C71A33F2A9}" name="Equipment Item" dataDxfId="26"/>
    <tableColumn id="2" xr3:uid="{529ED462-CA94-4D6F-B976-C586B8CAAE56}" name="Qty" dataDxfId="25"/>
    <tableColumn id="3" xr3:uid="{CA6676A9-75CB-49DB-9C56-838D7E830042}" name="Unit Cost         " dataDxfId="24"/>
    <tableColumn id="4" xr3:uid="{D72EB506-360C-4945-8B2E-0F02921CE284}" name="Total Cost             " dataDxfId="23">
      <calculatedColumnFormula>B6*C6</calculatedColumnFormula>
    </tableColumn>
    <tableColumn id="5" xr3:uid="{8E8AF507-3689-4B4E-AD00-0022A8C71C85}" name="Basis of Cost" dataDxfId="22"/>
    <tableColumn id="6" xr3:uid="{9CD9C448-F6E7-45CF-8AC4-78D6455D9537}" name="Justification of Need" dataDxfId="21"/>
    <tableColumn id="7" xr3:uid="{9F27CDA0-C539-46BB-8374-A9E33EA6769D}" name="% Allocable for the Administration of the Grant" dataDxfId="20"/>
    <tableColumn id="8" xr3:uid="{E7ABAA75-8A13-41C5-8E16-CA38F6E6F935}" name="Total Equipment for the Administration of the Grant" dataDxfId="19">
      <calculatedColumnFormula>Table4[[#This Row],[% Allocable for the Administration of the Grant]]*Table4[[#This Row],[Total Cost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635E181-152E-41D5-800E-8B4CBC75E9A7}" name="Table3" displayName="Table3" ref="A5:H32" totalsRowShown="0" headerRowDxfId="18" headerRowBorderDxfId="17" tableBorderDxfId="16">
  <tableColumns count="8">
    <tableColumn id="1" xr3:uid="{437E9620-E9A3-43CE-A503-4AFAEEE1553C}" name="General Category of Supplies" dataDxfId="15"/>
    <tableColumn id="2" xr3:uid="{F850B101-343C-4131-B164-52AAA16D0785}" name="Qty" dataDxfId="14"/>
    <tableColumn id="3" xr3:uid="{655CADB6-D5BF-4ED0-AEA2-4AC13C9D90D4}" name="Unit Cost         " dataDxfId="13"/>
    <tableColumn id="4" xr3:uid="{874C1C23-1C38-489F-8E4A-6D18753A112C}" name="Total Cost             " dataDxfId="12">
      <calculatedColumnFormula>B6*C6</calculatedColumnFormula>
    </tableColumn>
    <tableColumn id="5" xr3:uid="{A4D02730-CFFB-412E-83A8-FC01DC451094}" name="Basis of Cost" dataDxfId="11"/>
    <tableColumn id="6" xr3:uid="{9F5C996A-8541-4C35-AC93-652F1BD51850}" name="Justification of Need" dataDxfId="10"/>
    <tableColumn id="8" xr3:uid="{8A9F13F5-2215-4F4C-A50B-EFE64457A60D}" name="% Allocable for the Administration of the Grant" dataDxfId="9"/>
    <tableColumn id="9" xr3:uid="{957F1280-73D2-4AC8-A0F9-D5A0D9434208}" name="Total Supplies for the Administration of the Grant" dataDxfId="8">
      <calculatedColumnFormula>Table3[[#This Row],[Total Cost             ]]*Table3[[#This Row],[% Allocable for the Administration of the Grant]]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8" dT="2023-03-03T21:11:06.46" personId="{76A00BC4-5AE1-417D-B838-ECE7E1A08338}" id="{AAE88E8D-1534-486A-9C5F-D7CE0115FF1D}">
    <text>NOFO says NTIA will release guidance on what would be allowable admin expenses.  Could we get the guidance or link to add to instructions?</text>
  </threadedComment>
  <threadedComment ref="A8" dT="2023-04-14T16:28:10.76" personId="{76A00BC4-5AE1-417D-B838-ECE7E1A08338}" id="{E43A1B3D-5B69-4FAC-83B3-E3E21085704F}" parentId="{AAE88E8D-1534-486A-9C5F-D7CE0115FF1D}">
    <text>Comment from Caroline Danauy 4/12/23:
On #7 above -- please note that not all "admin expenses" are "expenses relating (directly or indirectly) to administration of the grant."  As Lisa noted, this should reference the FAQs that have been issued on this, and also I suggest changing the language to refer to the "expenses related to the administration of the grant" instead of using the shorthand admin expenses. In other words, say "Identify if any expenses relating to the administration of the grant are included as part of the category cost and enter dollar amount. Expenses related to the Administration of the grant are not in addition to the total cost category."</text>
  </threadedComment>
  <threadedComment ref="A8" dT="2023-04-14T16:34:54.09" personId="{76A00BC4-5AE1-417D-B838-ECE7E1A08338}" id="{B056CE75-4E1C-4758-9D21-AD735056A9D2}" parentId="{AAE88E8D-1534-486A-9C5F-D7CE0115FF1D}">
    <text>Updated "admin expenses" to "expenses relating to the administration of the grant"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5" Type="http://schemas.openxmlformats.org/officeDocument/2006/relationships/printerSettings" Target="../printerSettings/printerSettings57.bin"/><Relationship Id="rId4" Type="http://schemas.openxmlformats.org/officeDocument/2006/relationships/printerSettings" Target="../printerSettings/printerSettings56.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2.xml"/><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table" Target="../tables/table2.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 Id="rId9" Type="http://schemas.openxmlformats.org/officeDocument/2006/relationships/table" Target="../tables/table3.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26.bin"/><Relationship Id="rId7" Type="http://schemas.openxmlformats.org/officeDocument/2006/relationships/printerSettings" Target="../printerSettings/printerSettings30.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 Id="rId9" Type="http://schemas.openxmlformats.org/officeDocument/2006/relationships/table" Target="../tables/table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1.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printerSettings" Target="../printerSettings/printerSettings41.bin"/><Relationship Id="rId7" Type="http://schemas.openxmlformats.org/officeDocument/2006/relationships/printerSettings" Target="../printerSettings/printerSettings45.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D284-3050-4FB0-90F4-DB86056EE631}">
  <sheetPr>
    <tabColor theme="4" tint="0.79998168889431442"/>
    <pageSetUpPr fitToPage="1"/>
  </sheetPr>
  <dimension ref="A1:M40"/>
  <sheetViews>
    <sheetView showGridLines="0" topLeftCell="A9" zoomScaleNormal="100" workbookViewId="0">
      <selection activeCell="E24" sqref="E24"/>
    </sheetView>
  </sheetViews>
  <sheetFormatPr defaultColWidth="9.44140625" defaultRowHeight="13.2" x14ac:dyDescent="0.25"/>
  <cols>
    <col min="1" max="2" width="31.44140625" style="16" customWidth="1"/>
    <col min="3" max="3" width="23.5546875" style="16" customWidth="1"/>
    <col min="4" max="4" width="18.5546875" style="16" customWidth="1"/>
    <col min="5" max="5" width="29.44140625" style="16" customWidth="1"/>
    <col min="6" max="6" width="19.5546875" style="3" customWidth="1"/>
    <col min="7" max="7" width="33.5546875" style="3" customWidth="1"/>
    <col min="8" max="19" width="9.44140625" style="3" customWidth="1"/>
    <col min="20" max="16384" width="9.44140625" style="3"/>
  </cols>
  <sheetData>
    <row r="1" spans="1:13" ht="57" customHeight="1" x14ac:dyDescent="0.25"/>
    <row r="2" spans="1:13" s="4" customFormat="1" ht="18" customHeight="1" x14ac:dyDescent="0.25">
      <c r="A2" s="674" t="s">
        <v>0</v>
      </c>
      <c r="B2" s="674"/>
      <c r="C2" s="674"/>
      <c r="D2" s="674"/>
      <c r="E2" s="674"/>
      <c r="F2" s="674"/>
      <c r="G2" s="674"/>
      <c r="H2" s="81"/>
      <c r="I2" s="81"/>
      <c r="J2" s="81"/>
      <c r="K2" s="81"/>
      <c r="L2" s="81"/>
      <c r="M2" s="81"/>
    </row>
    <row r="3" spans="1:13" s="4" customFormat="1" ht="11.25" customHeight="1" x14ac:dyDescent="0.25">
      <c r="A3" s="13"/>
      <c r="B3" s="12"/>
      <c r="C3" s="12"/>
      <c r="D3" s="12"/>
      <c r="E3" s="12"/>
      <c r="F3" s="635"/>
      <c r="G3" s="81"/>
      <c r="H3" s="81"/>
      <c r="I3" s="81"/>
      <c r="J3" s="81"/>
      <c r="K3" s="81"/>
      <c r="L3" s="81"/>
      <c r="M3" s="81"/>
    </row>
    <row r="4" spans="1:13" s="14" customFormat="1" ht="36.6" customHeight="1" x14ac:dyDescent="0.25">
      <c r="A4" s="48" t="s">
        <v>1</v>
      </c>
      <c r="B4" s="47"/>
      <c r="C4" s="51"/>
      <c r="D4" s="51"/>
      <c r="E4" s="51"/>
      <c r="F4" s="642" t="s">
        <v>2</v>
      </c>
      <c r="G4" s="47"/>
    </row>
    <row r="5" spans="1:13" s="14" customFormat="1" ht="38.85" customHeight="1" x14ac:dyDescent="0.25">
      <c r="A5" s="48" t="s">
        <v>3</v>
      </c>
      <c r="B5" s="49"/>
      <c r="C5" s="51"/>
      <c r="D5" s="51"/>
      <c r="E5" s="51"/>
      <c r="F5" s="642" t="s">
        <v>4</v>
      </c>
      <c r="G5" s="47"/>
    </row>
    <row r="6" spans="1:13" s="14" customFormat="1" ht="12" customHeight="1" thickBot="1" x14ac:dyDescent="0.3">
      <c r="A6" s="48"/>
      <c r="B6" s="15"/>
      <c r="C6" s="15"/>
      <c r="D6" s="15"/>
      <c r="E6" s="15"/>
      <c r="F6" s="48"/>
    </row>
    <row r="7" spans="1:13" ht="48.6" customHeight="1" x14ac:dyDescent="0.25">
      <c r="A7" s="675" t="s">
        <v>5</v>
      </c>
      <c r="B7" s="676"/>
      <c r="C7" s="676"/>
      <c r="D7" s="676"/>
      <c r="E7" s="676"/>
      <c r="F7" s="676"/>
      <c r="G7" s="677"/>
    </row>
    <row r="8" spans="1:13" ht="228" customHeight="1" thickBot="1" x14ac:dyDescent="0.3">
      <c r="A8" s="678" t="s">
        <v>6</v>
      </c>
      <c r="B8" s="679"/>
      <c r="C8" s="679"/>
      <c r="D8" s="679"/>
      <c r="E8" s="679"/>
      <c r="F8" s="679"/>
      <c r="G8" s="680"/>
      <c r="H8" s="14"/>
      <c r="I8" s="107"/>
      <c r="J8" s="14"/>
      <c r="K8" s="14"/>
      <c r="L8" s="14"/>
      <c r="M8" s="14"/>
    </row>
    <row r="9" spans="1:13" ht="7.5" customHeight="1" thickBot="1" x14ac:dyDescent="0.3">
      <c r="F9" s="16"/>
      <c r="H9" s="14"/>
      <c r="I9" s="14"/>
      <c r="J9" s="14"/>
      <c r="K9" s="14"/>
      <c r="L9" s="14"/>
      <c r="M9" s="14"/>
    </row>
    <row r="10" spans="1:13" ht="29.25" customHeight="1" thickBot="1" x14ac:dyDescent="0.3">
      <c r="A10" s="681" t="s">
        <v>7</v>
      </c>
      <c r="B10" s="682"/>
      <c r="C10" s="682"/>
      <c r="D10" s="682"/>
      <c r="E10" s="682"/>
      <c r="F10" s="682"/>
      <c r="G10" s="683"/>
      <c r="H10" s="14"/>
      <c r="I10" s="14"/>
      <c r="J10" s="14"/>
      <c r="K10" s="14"/>
      <c r="L10" s="14"/>
      <c r="M10" s="14"/>
    </row>
    <row r="11" spans="1:13" ht="83.85" customHeight="1" thickBot="1" x14ac:dyDescent="0.3">
      <c r="A11" s="641" t="s">
        <v>8</v>
      </c>
      <c r="B11" s="79" t="s">
        <v>9</v>
      </c>
      <c r="C11" s="636" t="s">
        <v>10</v>
      </c>
      <c r="D11" s="79" t="s">
        <v>11</v>
      </c>
      <c r="E11" s="684" t="s">
        <v>12</v>
      </c>
      <c r="F11" s="684"/>
      <c r="G11" s="685"/>
      <c r="H11" s="14"/>
      <c r="I11" s="14"/>
      <c r="J11" s="14"/>
      <c r="K11" s="14"/>
      <c r="L11" s="14"/>
    </row>
    <row r="12" spans="1:13" s="17" customFormat="1" ht="13.8" x14ac:dyDescent="0.25">
      <c r="A12" s="68" t="s">
        <v>13</v>
      </c>
      <c r="B12" s="69">
        <f>'a. Personnel'!I111</f>
        <v>0</v>
      </c>
      <c r="C12" s="146">
        <f>'Instructions and Summary'!C13</f>
        <v>0</v>
      </c>
      <c r="D12" s="147">
        <f>'Instructions and Summary'!D12</f>
        <v>0</v>
      </c>
      <c r="E12" s="686"/>
      <c r="F12" s="686"/>
      <c r="G12" s="687"/>
      <c r="H12" s="14"/>
      <c r="I12" s="14"/>
      <c r="J12" s="14"/>
      <c r="K12" s="14"/>
      <c r="L12" s="14"/>
    </row>
    <row r="13" spans="1:13" s="17" customFormat="1" ht="13.8" x14ac:dyDescent="0.25">
      <c r="A13" s="108" t="s">
        <v>14</v>
      </c>
      <c r="B13" s="69">
        <f>'a. Personnel'!F111</f>
        <v>0</v>
      </c>
      <c r="C13" s="123"/>
      <c r="D13" s="69"/>
      <c r="E13" s="637"/>
      <c r="F13" s="637"/>
      <c r="G13" s="638"/>
      <c r="H13" s="14"/>
      <c r="I13" s="14"/>
      <c r="J13" s="14"/>
      <c r="K13" s="14"/>
      <c r="L13" s="14"/>
    </row>
    <row r="14" spans="1:13" s="17" customFormat="1" ht="13.8" x14ac:dyDescent="0.25">
      <c r="A14" s="108" t="s">
        <v>15</v>
      </c>
      <c r="B14" s="69">
        <f>'a. Personnel'!G111</f>
        <v>0</v>
      </c>
      <c r="C14" s="123"/>
      <c r="D14" s="69"/>
      <c r="E14" s="637"/>
      <c r="F14" s="637"/>
      <c r="G14" s="638"/>
      <c r="H14" s="14"/>
      <c r="I14" s="14"/>
      <c r="J14" s="14"/>
      <c r="K14" s="14"/>
      <c r="L14" s="14"/>
    </row>
    <row r="15" spans="1:13" ht="15.75" customHeight="1" x14ac:dyDescent="0.25">
      <c r="A15" s="70" t="s">
        <v>16</v>
      </c>
      <c r="B15" s="71">
        <f>'b. Travel'!K209</f>
        <v>0</v>
      </c>
      <c r="C15" s="146">
        <f>'Instructions and Summary'!C15</f>
        <v>0</v>
      </c>
      <c r="D15" s="147">
        <f>'Instructions and Summary'!D15</f>
        <v>0</v>
      </c>
      <c r="E15" s="656"/>
      <c r="F15" s="656"/>
      <c r="G15" s="657"/>
      <c r="H15" s="14"/>
      <c r="I15" s="14"/>
      <c r="J15" s="14"/>
      <c r="K15" s="14"/>
      <c r="L15" s="14"/>
    </row>
    <row r="16" spans="1:13" ht="15.75" customHeight="1" x14ac:dyDescent="0.25">
      <c r="A16" s="70" t="s">
        <v>17</v>
      </c>
      <c r="B16" s="71">
        <f>'c. Equipment'!D33</f>
        <v>0</v>
      </c>
      <c r="C16" s="146">
        <f>'Instructions and Summary'!C16</f>
        <v>0</v>
      </c>
      <c r="D16" s="147">
        <f>'Instructions and Summary'!D16</f>
        <v>0</v>
      </c>
      <c r="E16" s="656"/>
      <c r="F16" s="656"/>
      <c r="G16" s="657"/>
      <c r="H16" s="14"/>
      <c r="I16" s="14"/>
      <c r="J16" s="14"/>
      <c r="K16" s="14"/>
      <c r="L16" s="14"/>
    </row>
    <row r="17" spans="1:12" ht="15.75" customHeight="1" x14ac:dyDescent="0.25">
      <c r="A17" s="70" t="s">
        <v>18</v>
      </c>
      <c r="B17" s="71">
        <f>'d. Supplies'!D34</f>
        <v>0</v>
      </c>
      <c r="C17" s="146">
        <f>'Instructions and Summary'!C17</f>
        <v>0</v>
      </c>
      <c r="D17" s="147">
        <f>'Instructions and Summary'!D17</f>
        <v>0</v>
      </c>
      <c r="E17" s="656"/>
      <c r="F17" s="656"/>
      <c r="G17" s="657"/>
      <c r="H17" s="14"/>
      <c r="I17" s="14"/>
      <c r="J17" s="14"/>
      <c r="K17" s="14"/>
      <c r="L17" s="14"/>
    </row>
    <row r="18" spans="1:12" ht="15.75" customHeight="1" x14ac:dyDescent="0.25">
      <c r="A18" s="72" t="s">
        <v>19</v>
      </c>
      <c r="B18" s="71">
        <f>'e2. Subawards'!G513</f>
        <v>0</v>
      </c>
      <c r="C18" s="146">
        <f>'Instructions and Summary'!C18</f>
        <v>0</v>
      </c>
      <c r="D18" s="147" t="e">
        <f>'Instructions and Summary'!#REF!</f>
        <v>#REF!</v>
      </c>
      <c r="E18" s="656"/>
      <c r="F18" s="656"/>
      <c r="G18" s="657"/>
      <c r="H18" s="14"/>
      <c r="I18" s="14"/>
      <c r="J18" s="14"/>
      <c r="K18" s="14"/>
      <c r="L18" s="14"/>
    </row>
    <row r="19" spans="1:12" ht="13.8" x14ac:dyDescent="0.25">
      <c r="A19" s="70" t="s">
        <v>20</v>
      </c>
      <c r="B19" s="69">
        <f>'f. Construction'!B17</f>
        <v>0</v>
      </c>
      <c r="C19" s="146">
        <f>'Instructions and Summary'!C19</f>
        <v>0</v>
      </c>
      <c r="D19" s="147">
        <f>'Instructions and Summary'!D18</f>
        <v>0</v>
      </c>
      <c r="E19" s="656"/>
      <c r="F19" s="656"/>
      <c r="G19" s="657"/>
      <c r="H19" s="14"/>
      <c r="I19" s="14"/>
      <c r="J19" s="14"/>
      <c r="K19" s="14"/>
      <c r="L19" s="14"/>
    </row>
    <row r="20" spans="1:12" ht="15.75" customHeight="1" x14ac:dyDescent="0.25">
      <c r="A20" s="70" t="s">
        <v>21</v>
      </c>
      <c r="B20" s="71">
        <f>'g. Other'!E60</f>
        <v>0</v>
      </c>
      <c r="C20" s="146">
        <f>'Instructions and Summary'!C20</f>
        <v>0</v>
      </c>
      <c r="D20" s="147">
        <f>'Instructions and Summary'!D20</f>
        <v>0</v>
      </c>
      <c r="E20" s="656"/>
      <c r="F20" s="656"/>
      <c r="G20" s="657"/>
      <c r="H20" s="14"/>
      <c r="I20" s="14"/>
      <c r="J20" s="14"/>
      <c r="K20" s="14"/>
      <c r="L20" s="14"/>
    </row>
    <row r="21" spans="1:12" ht="15.75" customHeight="1" x14ac:dyDescent="0.25">
      <c r="A21" s="70" t="s">
        <v>22</v>
      </c>
      <c r="B21" s="71">
        <f>SUM(B12:B20)-(B13+B14)</f>
        <v>0</v>
      </c>
      <c r="C21" s="123"/>
      <c r="D21" s="71" t="e">
        <f>SUM(D12:D20)</f>
        <v>#REF!</v>
      </c>
      <c r="E21" s="656"/>
      <c r="F21" s="656"/>
      <c r="G21" s="657"/>
      <c r="H21" s="14"/>
      <c r="I21" s="14"/>
      <c r="J21" s="14"/>
      <c r="K21" s="14"/>
      <c r="L21" s="14"/>
    </row>
    <row r="22" spans="1:12" ht="5.0999999999999996" customHeight="1" x14ac:dyDescent="0.25">
      <c r="A22" s="658"/>
      <c r="B22" s="659"/>
      <c r="C22" s="659"/>
      <c r="D22" s="659"/>
      <c r="E22" s="659"/>
      <c r="F22" s="659"/>
      <c r="G22" s="660"/>
      <c r="H22" s="14"/>
      <c r="I22" s="14"/>
      <c r="J22" s="14"/>
      <c r="K22" s="14"/>
      <c r="L22" s="14"/>
    </row>
    <row r="23" spans="1:12" ht="15.6" customHeight="1" x14ac:dyDescent="0.25">
      <c r="A23" s="70" t="s">
        <v>23</v>
      </c>
      <c r="B23" s="71">
        <f>'h. Indirect'!D19</f>
        <v>0</v>
      </c>
      <c r="C23" s="146">
        <f>'Instructions and Summary'!C23</f>
        <v>0</v>
      </c>
      <c r="D23" s="148">
        <f>'Instructions and Summary'!D23</f>
        <v>0</v>
      </c>
      <c r="E23" s="656"/>
      <c r="F23" s="656"/>
      <c r="G23" s="657"/>
      <c r="H23" s="14"/>
      <c r="I23" s="14"/>
      <c r="J23" s="14"/>
      <c r="K23" s="14"/>
      <c r="L23" s="14"/>
    </row>
    <row r="24" spans="1:12" ht="15.6" customHeight="1" x14ac:dyDescent="0.25">
      <c r="A24" s="122" t="s">
        <v>24</v>
      </c>
      <c r="B24" s="121">
        <f>'h. Indirect'!E19</f>
        <v>0</v>
      </c>
      <c r="C24" s="123"/>
      <c r="D24" s="121"/>
      <c r="E24" s="119"/>
      <c r="F24" s="119"/>
      <c r="G24" s="120"/>
      <c r="H24" s="14"/>
      <c r="I24" s="14"/>
      <c r="J24" s="14"/>
      <c r="K24" s="14"/>
      <c r="L24" s="14"/>
    </row>
    <row r="25" spans="1:12" ht="15.6" customHeight="1" x14ac:dyDescent="0.25">
      <c r="A25" s="122" t="s">
        <v>25</v>
      </c>
      <c r="B25" s="71">
        <f>'h. Indirect'!F19</f>
        <v>0</v>
      </c>
      <c r="C25" s="123"/>
      <c r="D25" s="71"/>
      <c r="E25" s="119"/>
      <c r="F25" s="119"/>
      <c r="G25" s="120"/>
      <c r="H25" s="14"/>
      <c r="I25" s="14"/>
      <c r="J25" s="14"/>
      <c r="K25" s="14"/>
      <c r="L25" s="14"/>
    </row>
    <row r="26" spans="1:12" ht="4.3499999999999996" customHeight="1" x14ac:dyDescent="0.25">
      <c r="A26" s="661"/>
      <c r="B26" s="662"/>
      <c r="C26" s="662"/>
      <c r="D26" s="662"/>
      <c r="E26" s="662"/>
      <c r="F26" s="662"/>
      <c r="G26" s="663"/>
      <c r="H26" s="14"/>
      <c r="I26" s="14"/>
      <c r="J26" s="14"/>
      <c r="K26" s="14"/>
      <c r="L26" s="14"/>
    </row>
    <row r="27" spans="1:12" ht="15.75" customHeight="1" x14ac:dyDescent="0.25">
      <c r="A27" s="70" t="s">
        <v>26</v>
      </c>
      <c r="B27" s="71">
        <f>B21+B23</f>
        <v>0</v>
      </c>
      <c r="C27" s="124"/>
      <c r="D27" s="71" t="e">
        <f>D21+D23</f>
        <v>#REF!</v>
      </c>
      <c r="E27" s="656"/>
      <c r="F27" s="656"/>
      <c r="G27" s="657"/>
      <c r="H27" s="14"/>
      <c r="I27" s="14"/>
      <c r="J27" s="14"/>
      <c r="K27" s="14"/>
      <c r="L27" s="14"/>
    </row>
    <row r="28" spans="1:12" ht="3.6" customHeight="1" x14ac:dyDescent="0.25">
      <c r="A28" s="664"/>
      <c r="B28" s="665"/>
      <c r="C28" s="665"/>
      <c r="D28" s="665"/>
      <c r="E28" s="665"/>
      <c r="F28" s="665"/>
      <c r="G28" s="666"/>
      <c r="H28" s="14"/>
      <c r="I28" s="14"/>
      <c r="J28" s="14"/>
      <c r="K28" s="14"/>
      <c r="L28" s="14"/>
    </row>
    <row r="29" spans="1:12" ht="15.75" customHeight="1" x14ac:dyDescent="0.25">
      <c r="A29" s="73" t="s">
        <v>27</v>
      </c>
      <c r="B29" s="71">
        <f>'i. Cost Sharing-Matching'!F31</f>
        <v>0</v>
      </c>
      <c r="C29" s="149">
        <f>'Instructions and Summary'!C29</f>
        <v>0</v>
      </c>
      <c r="D29" s="148">
        <f>'Instructions and Summary'!D29</f>
        <v>0</v>
      </c>
      <c r="E29" s="656"/>
      <c r="F29" s="656"/>
      <c r="G29" s="657"/>
      <c r="H29" s="14"/>
      <c r="I29" s="14"/>
      <c r="J29" s="14"/>
      <c r="K29" s="14"/>
      <c r="L29" s="14"/>
    </row>
    <row r="30" spans="1:12" ht="15.75" customHeight="1" x14ac:dyDescent="0.25">
      <c r="A30" s="70" t="s">
        <v>28</v>
      </c>
      <c r="B30" s="74" t="e">
        <f>B29/B32</f>
        <v>#DIV/0!</v>
      </c>
      <c r="C30" s="123"/>
      <c r="D30" s="74"/>
      <c r="E30" s="656"/>
      <c r="F30" s="656"/>
      <c r="G30" s="657"/>
    </row>
    <row r="31" spans="1:12" ht="3.6" customHeight="1" x14ac:dyDescent="0.25">
      <c r="A31" s="667"/>
      <c r="B31" s="668"/>
      <c r="C31" s="668"/>
      <c r="D31" s="668"/>
      <c r="E31" s="668"/>
      <c r="F31" s="75"/>
      <c r="G31" s="76"/>
    </row>
    <row r="32" spans="1:12" ht="55.8" thickBot="1" x14ac:dyDescent="0.3">
      <c r="A32" s="77" t="s">
        <v>29</v>
      </c>
      <c r="B32" s="78">
        <f>B27+B29</f>
        <v>0</v>
      </c>
      <c r="C32" s="139" t="s">
        <v>30</v>
      </c>
      <c r="D32" s="78" t="e">
        <f>D27+D29</f>
        <v>#REF!</v>
      </c>
      <c r="E32" s="669"/>
      <c r="F32" s="669"/>
      <c r="G32" s="670"/>
    </row>
    <row r="33" spans="1:7" ht="15.75" customHeight="1" thickBot="1" x14ac:dyDescent="0.3">
      <c r="A33" s="671" t="s">
        <v>31</v>
      </c>
      <c r="B33" s="672"/>
      <c r="C33" s="673"/>
      <c r="D33" s="132" t="e">
        <f>D32/B27</f>
        <v>#REF!</v>
      </c>
      <c r="E33" s="316"/>
      <c r="F33" s="316"/>
      <c r="G33" s="317"/>
    </row>
    <row r="34" spans="1:7" ht="15.75" customHeight="1" thickBot="1" x14ac:dyDescent="0.3"/>
    <row r="35" spans="1:7" ht="8.25" customHeight="1" x14ac:dyDescent="0.25">
      <c r="A35" s="650" t="s">
        <v>32</v>
      </c>
      <c r="B35" s="651"/>
      <c r="C35" s="651"/>
      <c r="D35" s="651"/>
      <c r="E35" s="651"/>
      <c r="F35" s="651"/>
      <c r="G35" s="652"/>
    </row>
    <row r="36" spans="1:7" ht="44.1" customHeight="1" thickBot="1" x14ac:dyDescent="0.3">
      <c r="A36" s="653"/>
      <c r="B36" s="654"/>
      <c r="C36" s="654"/>
      <c r="D36" s="654"/>
      <c r="E36" s="654"/>
      <c r="F36" s="654"/>
      <c r="G36" s="655"/>
    </row>
    <row r="37" spans="1:7" ht="10.5" customHeight="1" x14ac:dyDescent="0.25"/>
    <row r="40" spans="1:7" x14ac:dyDescent="0.25">
      <c r="A40" s="18"/>
      <c r="B40" s="18"/>
      <c r="C40" s="18"/>
      <c r="D40" s="18"/>
      <c r="E40" s="18"/>
    </row>
  </sheetData>
  <sheetProtection formatCells="0" formatColumns="0" formatRows="0"/>
  <mergeCells count="24">
    <mergeCell ref="E20:G20"/>
    <mergeCell ref="A2:G2"/>
    <mergeCell ref="A7:G7"/>
    <mergeCell ref="A8:G8"/>
    <mergeCell ref="A10:G10"/>
    <mergeCell ref="E11:G11"/>
    <mergeCell ref="E12:G12"/>
    <mergeCell ref="E15:G15"/>
    <mergeCell ref="E16:G16"/>
    <mergeCell ref="E17:G17"/>
    <mergeCell ref="E18:G18"/>
    <mergeCell ref="E19:G19"/>
    <mergeCell ref="A35:G36"/>
    <mergeCell ref="E21:G21"/>
    <mergeCell ref="A22:G22"/>
    <mergeCell ref="E23:G23"/>
    <mergeCell ref="A26:G26"/>
    <mergeCell ref="E27:G27"/>
    <mergeCell ref="A28:G28"/>
    <mergeCell ref="E29:G29"/>
    <mergeCell ref="E30:G30"/>
    <mergeCell ref="A31:E31"/>
    <mergeCell ref="E32:G32"/>
    <mergeCell ref="A33:C33"/>
  </mergeCells>
  <conditionalFormatting sqref="D12:D21">
    <cfRule type="expression" dxfId="7" priority="5">
      <formula>$C12="no"</formula>
    </cfRule>
  </conditionalFormatting>
  <conditionalFormatting sqref="D23">
    <cfRule type="expression" dxfId="6" priority="4">
      <formula>$C$23="no"</formula>
    </cfRule>
  </conditionalFormatting>
  <conditionalFormatting sqref="D29">
    <cfRule type="expression" dxfId="5" priority="1">
      <formula>$C$23="no"</formula>
    </cfRule>
  </conditionalFormatting>
  <conditionalFormatting sqref="D33">
    <cfRule type="cellIs" dxfId="4" priority="2" operator="between">
      <formula>0</formula>
      <formula>0.02</formula>
    </cfRule>
    <cfRule type="cellIs" dxfId="3" priority="7" operator="greaterThan">
      <formula>0.02005</formula>
    </cfRule>
  </conditionalFormatting>
  <conditionalFormatting sqref="E15:G15">
    <cfRule type="expression" dxfId="2" priority="6">
      <formula>$C12="no"</formula>
    </cfRule>
  </conditionalFormatting>
  <printOptions horizontalCentered="1"/>
  <pageMargins left="0.5" right="0.5" top="0.25" bottom="0.25" header="0.5" footer="0.5"/>
  <pageSetup scale="70" orientation="landscape"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597A02B-9209-4FC3-B130-989DB79F2E06}">
          <x14:formula1>
            <xm:f>List!$Q$1:$Q$3</xm:f>
          </x14:formula1>
          <xm:sqref>C23 C12 C15:C20 C29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499984740745262"/>
    <pageSetUpPr fitToPage="1"/>
  </sheetPr>
  <dimension ref="A1:K62"/>
  <sheetViews>
    <sheetView showGridLines="0" topLeftCell="A3" zoomScale="70" zoomScaleNormal="70" workbookViewId="0">
      <selection activeCell="E10" sqref="E10"/>
    </sheetView>
  </sheetViews>
  <sheetFormatPr defaultColWidth="9.44140625" defaultRowHeight="13.2" x14ac:dyDescent="0.25"/>
  <cols>
    <col min="1" max="1" width="56" style="2" customWidth="1"/>
    <col min="2" max="4" width="25.5546875" style="2" customWidth="1"/>
    <col min="5" max="5" width="17.44140625" style="2" customWidth="1"/>
    <col min="6" max="6" width="30.5546875" style="141" customWidth="1"/>
    <col min="7" max="7" width="57.44140625" style="35" customWidth="1"/>
    <col min="8" max="9" width="18.33203125" style="35" customWidth="1"/>
    <col min="10" max="16384" width="9.44140625" style="2"/>
  </cols>
  <sheetData>
    <row r="1" spans="1:11" s="29" customFormat="1" ht="12.75" customHeight="1" x14ac:dyDescent="0.25">
      <c r="A1" s="744"/>
      <c r="B1" s="745"/>
      <c r="C1" s="745"/>
      <c r="D1" s="745"/>
      <c r="E1" s="745"/>
      <c r="F1" s="644"/>
      <c r="G1" s="644"/>
      <c r="H1" s="644"/>
      <c r="I1" s="648"/>
    </row>
    <row r="2" spans="1:11" s="30" customFormat="1" ht="17.399999999999999" x14ac:dyDescent="0.25">
      <c r="A2" s="749" t="s">
        <v>21</v>
      </c>
      <c r="B2" s="750"/>
      <c r="C2" s="750"/>
      <c r="D2" s="750"/>
      <c r="E2" s="750"/>
      <c r="F2" s="750"/>
      <c r="G2" s="750"/>
      <c r="H2" s="750"/>
      <c r="I2" s="751"/>
      <c r="J2" s="23"/>
      <c r="K2" s="23"/>
    </row>
    <row r="3" spans="1:11" ht="143.85" customHeight="1" x14ac:dyDescent="0.25">
      <c r="A3" s="773" t="s">
        <v>169</v>
      </c>
      <c r="B3" s="774"/>
      <c r="C3" s="774"/>
      <c r="D3" s="774"/>
      <c r="E3" s="774"/>
      <c r="F3" s="774"/>
      <c r="G3" s="774"/>
      <c r="H3" s="774"/>
      <c r="I3" s="775"/>
      <c r="J3" s="82"/>
      <c r="K3" s="82"/>
    </row>
    <row r="4" spans="1:11" ht="13.8" thickBot="1" x14ac:dyDescent="0.3">
      <c r="A4" s="513"/>
      <c r="B4" s="532"/>
      <c r="C4" s="532"/>
      <c r="D4" s="532"/>
      <c r="E4" s="514"/>
      <c r="F4" s="579"/>
      <c r="G4" s="580"/>
      <c r="H4" s="580"/>
      <c r="I4" s="581"/>
      <c r="J4" s="82"/>
      <c r="K4" s="82"/>
    </row>
    <row r="5" spans="1:11" s="22" customFormat="1" ht="55.8" thickBot="1" x14ac:dyDescent="0.3">
      <c r="A5" s="112" t="s">
        <v>165</v>
      </c>
      <c r="B5" s="647" t="s">
        <v>113</v>
      </c>
      <c r="C5" s="647" t="s">
        <v>114</v>
      </c>
      <c r="D5" s="647" t="s">
        <v>115</v>
      </c>
      <c r="E5" s="333" t="s">
        <v>170</v>
      </c>
      <c r="F5" s="334" t="s">
        <v>94</v>
      </c>
      <c r="G5" s="334" t="s">
        <v>55</v>
      </c>
      <c r="H5" s="578" t="s">
        <v>56</v>
      </c>
      <c r="I5" s="582" t="s">
        <v>171</v>
      </c>
      <c r="J5" s="103"/>
    </row>
    <row r="6" spans="1:11" ht="91.5" customHeight="1" x14ac:dyDescent="0.25">
      <c r="A6" s="583" t="s">
        <v>172</v>
      </c>
      <c r="B6" s="584"/>
      <c r="C6" s="584"/>
      <c r="D6" s="584"/>
      <c r="E6" s="500">
        <v>25000</v>
      </c>
      <c r="F6" s="585" t="s">
        <v>173</v>
      </c>
      <c r="G6" s="585" t="s">
        <v>174</v>
      </c>
      <c r="H6" s="586">
        <v>0</v>
      </c>
      <c r="I6" s="503">
        <f>E6*M6</f>
        <v>0</v>
      </c>
      <c r="J6" s="82"/>
      <c r="K6" s="82"/>
    </row>
    <row r="7" spans="1:11" ht="91.5" customHeight="1" x14ac:dyDescent="0.25">
      <c r="A7" s="261" t="s">
        <v>175</v>
      </c>
      <c r="B7" s="348"/>
      <c r="C7" s="348"/>
      <c r="D7" s="348"/>
      <c r="E7" s="186">
        <v>1000000</v>
      </c>
      <c r="F7" s="184" t="s">
        <v>176</v>
      </c>
      <c r="G7" s="184" t="s">
        <v>177</v>
      </c>
      <c r="H7" s="185">
        <v>0</v>
      </c>
      <c r="I7" s="305">
        <f>H7*E7</f>
        <v>0</v>
      </c>
      <c r="J7" s="82"/>
      <c r="K7" s="82"/>
    </row>
    <row r="8" spans="1:11" ht="125.25" customHeight="1" thickBot="1" x14ac:dyDescent="0.3">
      <c r="A8" s="587" t="s">
        <v>178</v>
      </c>
      <c r="B8" s="588"/>
      <c r="C8" s="588"/>
      <c r="D8" s="588"/>
      <c r="E8" s="506">
        <v>7200</v>
      </c>
      <c r="F8" s="554" t="s">
        <v>104</v>
      </c>
      <c r="G8" s="554" t="s">
        <v>179</v>
      </c>
      <c r="H8" s="589">
        <v>1</v>
      </c>
      <c r="I8" s="509">
        <f>E8*H8</f>
        <v>7200</v>
      </c>
      <c r="J8" s="82"/>
      <c r="K8" s="82"/>
    </row>
    <row r="9" spans="1:11" x14ac:dyDescent="0.25">
      <c r="A9" s="590"/>
      <c r="B9" s="591"/>
      <c r="C9" s="591"/>
      <c r="D9" s="591"/>
      <c r="E9" s="92">
        <v>0</v>
      </c>
      <c r="F9" s="592"/>
      <c r="G9" s="593"/>
      <c r="H9" s="563">
        <v>0</v>
      </c>
      <c r="I9" s="594">
        <f t="shared" ref="I9:I58" si="0">H9*E9</f>
        <v>0</v>
      </c>
      <c r="J9" s="82"/>
      <c r="K9" s="82"/>
    </row>
    <row r="10" spans="1:11" x14ac:dyDescent="0.25">
      <c r="A10" s="99"/>
      <c r="B10" s="349"/>
      <c r="C10" s="349"/>
      <c r="D10" s="349"/>
      <c r="E10" s="92">
        <v>0</v>
      </c>
      <c r="F10" s="369"/>
      <c r="G10" s="370"/>
      <c r="H10" s="373">
        <v>0</v>
      </c>
      <c r="I10" s="367">
        <f t="shared" si="0"/>
        <v>0</v>
      </c>
      <c r="J10" s="82"/>
      <c r="K10" s="82"/>
    </row>
    <row r="11" spans="1:11" x14ac:dyDescent="0.25">
      <c r="A11" s="99"/>
      <c r="B11" s="349"/>
      <c r="C11" s="349"/>
      <c r="D11" s="349"/>
      <c r="E11" s="92">
        <v>0</v>
      </c>
      <c r="F11" s="93"/>
      <c r="G11" s="166"/>
      <c r="H11" s="373">
        <v>0</v>
      </c>
      <c r="I11" s="367">
        <f t="shared" si="0"/>
        <v>0</v>
      </c>
      <c r="J11" s="82"/>
      <c r="K11" s="82"/>
    </row>
    <row r="12" spans="1:11" x14ac:dyDescent="0.25">
      <c r="A12" s="99"/>
      <c r="B12" s="349"/>
      <c r="C12" s="349"/>
      <c r="D12" s="349"/>
      <c r="E12" s="92">
        <v>0</v>
      </c>
      <c r="F12" s="93"/>
      <c r="G12" s="166"/>
      <c r="H12" s="373">
        <v>0</v>
      </c>
      <c r="I12" s="367">
        <f t="shared" si="0"/>
        <v>0</v>
      </c>
      <c r="J12" s="82"/>
      <c r="K12" s="82"/>
    </row>
    <row r="13" spans="1:11" x14ac:dyDescent="0.25">
      <c r="A13" s="99"/>
      <c r="B13" s="349"/>
      <c r="C13" s="349"/>
      <c r="D13" s="349"/>
      <c r="E13" s="92">
        <v>0</v>
      </c>
      <c r="F13" s="93"/>
      <c r="G13" s="166"/>
      <c r="H13" s="373">
        <v>0</v>
      </c>
      <c r="I13" s="367">
        <f t="shared" si="0"/>
        <v>0</v>
      </c>
      <c r="J13" s="82"/>
      <c r="K13" s="82"/>
    </row>
    <row r="14" spans="1:11" x14ac:dyDescent="0.25">
      <c r="A14" s="99"/>
      <c r="B14" s="349"/>
      <c r="C14" s="349"/>
      <c r="D14" s="349"/>
      <c r="E14" s="92">
        <v>0</v>
      </c>
      <c r="F14" s="93"/>
      <c r="G14" s="166"/>
      <c r="H14" s="373">
        <v>0</v>
      </c>
      <c r="I14" s="367">
        <f t="shared" si="0"/>
        <v>0</v>
      </c>
      <c r="J14" s="82"/>
      <c r="K14" s="82"/>
    </row>
    <row r="15" spans="1:11" x14ac:dyDescent="0.25">
      <c r="A15" s="99"/>
      <c r="B15" s="349"/>
      <c r="C15" s="349"/>
      <c r="D15" s="349"/>
      <c r="E15" s="92">
        <v>0</v>
      </c>
      <c r="F15" s="93"/>
      <c r="G15" s="166"/>
      <c r="H15" s="373">
        <v>0</v>
      </c>
      <c r="I15" s="367">
        <f t="shared" si="0"/>
        <v>0</v>
      </c>
      <c r="J15" s="82"/>
      <c r="K15" s="82"/>
    </row>
    <row r="16" spans="1:11" x14ac:dyDescent="0.25">
      <c r="A16" s="99"/>
      <c r="B16" s="349"/>
      <c r="C16" s="349"/>
      <c r="D16" s="349"/>
      <c r="E16" s="92">
        <v>0</v>
      </c>
      <c r="F16" s="93"/>
      <c r="G16" s="166"/>
      <c r="H16" s="373">
        <v>0</v>
      </c>
      <c r="I16" s="367">
        <f t="shared" si="0"/>
        <v>0</v>
      </c>
      <c r="J16" s="82"/>
      <c r="K16" s="82"/>
    </row>
    <row r="17" spans="1:11" x14ac:dyDescent="0.25">
      <c r="A17" s="99"/>
      <c r="B17" s="349"/>
      <c r="C17" s="349"/>
      <c r="D17" s="349"/>
      <c r="E17" s="92">
        <v>0</v>
      </c>
      <c r="F17" s="93"/>
      <c r="G17" s="166"/>
      <c r="H17" s="373">
        <v>0</v>
      </c>
      <c r="I17" s="367">
        <f t="shared" si="0"/>
        <v>0</v>
      </c>
      <c r="J17" s="82"/>
      <c r="K17" s="82"/>
    </row>
    <row r="18" spans="1:11" x14ac:dyDescent="0.25">
      <c r="A18" s="99"/>
      <c r="B18" s="349"/>
      <c r="C18" s="349"/>
      <c r="D18" s="349"/>
      <c r="E18" s="92">
        <v>0</v>
      </c>
      <c r="F18" s="93"/>
      <c r="G18" s="166"/>
      <c r="H18" s="373">
        <v>0</v>
      </c>
      <c r="I18" s="367">
        <f t="shared" si="0"/>
        <v>0</v>
      </c>
      <c r="J18" s="82"/>
      <c r="K18" s="82"/>
    </row>
    <row r="19" spans="1:11" x14ac:dyDescent="0.25">
      <c r="A19" s="99"/>
      <c r="B19" s="349"/>
      <c r="C19" s="349"/>
      <c r="D19" s="349"/>
      <c r="E19" s="92">
        <v>0</v>
      </c>
      <c r="F19" s="93"/>
      <c r="G19" s="166"/>
      <c r="H19" s="373">
        <v>0</v>
      </c>
      <c r="I19" s="367">
        <f t="shared" si="0"/>
        <v>0</v>
      </c>
      <c r="J19" s="82"/>
      <c r="K19" s="82"/>
    </row>
    <row r="20" spans="1:11" x14ac:dyDescent="0.25">
      <c r="A20" s="99"/>
      <c r="B20" s="349"/>
      <c r="C20" s="349"/>
      <c r="D20" s="349"/>
      <c r="E20" s="92">
        <v>0</v>
      </c>
      <c r="F20" s="100"/>
      <c r="G20" s="167"/>
      <c r="H20" s="373">
        <v>0</v>
      </c>
      <c r="I20" s="367">
        <f t="shared" si="0"/>
        <v>0</v>
      </c>
      <c r="J20" s="82"/>
      <c r="K20" s="82"/>
    </row>
    <row r="21" spans="1:11" x14ac:dyDescent="0.25">
      <c r="A21" s="99"/>
      <c r="B21" s="349"/>
      <c r="C21" s="349"/>
      <c r="D21" s="349"/>
      <c r="E21" s="92">
        <v>0</v>
      </c>
      <c r="F21" s="100"/>
      <c r="G21" s="167"/>
      <c r="H21" s="373">
        <v>0</v>
      </c>
      <c r="I21" s="367">
        <f t="shared" ref="I21:I54" si="1">H21*E21</f>
        <v>0</v>
      </c>
      <c r="J21" s="82"/>
      <c r="K21" s="82"/>
    </row>
    <row r="22" spans="1:11" x14ac:dyDescent="0.25">
      <c r="A22" s="99"/>
      <c r="B22" s="349"/>
      <c r="C22" s="349"/>
      <c r="D22" s="349"/>
      <c r="E22" s="92">
        <v>0</v>
      </c>
      <c r="F22" s="100"/>
      <c r="G22" s="167"/>
      <c r="H22" s="373">
        <v>0</v>
      </c>
      <c r="I22" s="367">
        <f t="shared" si="1"/>
        <v>0</v>
      </c>
      <c r="J22" s="82"/>
      <c r="K22" s="82"/>
    </row>
    <row r="23" spans="1:11" x14ac:dyDescent="0.25">
      <c r="A23" s="99"/>
      <c r="B23" s="349"/>
      <c r="C23" s="349"/>
      <c r="D23" s="349"/>
      <c r="E23" s="92">
        <v>0</v>
      </c>
      <c r="F23" s="100"/>
      <c r="G23" s="167"/>
      <c r="H23" s="373">
        <v>0</v>
      </c>
      <c r="I23" s="367">
        <f t="shared" si="1"/>
        <v>0</v>
      </c>
      <c r="J23" s="82"/>
      <c r="K23" s="82"/>
    </row>
    <row r="24" spans="1:11" x14ac:dyDescent="0.25">
      <c r="A24" s="99"/>
      <c r="B24" s="349"/>
      <c r="C24" s="349"/>
      <c r="D24" s="349"/>
      <c r="E24" s="92">
        <v>0</v>
      </c>
      <c r="F24" s="100"/>
      <c r="G24" s="167"/>
      <c r="H24" s="373">
        <v>0</v>
      </c>
      <c r="I24" s="367">
        <f t="shared" si="1"/>
        <v>0</v>
      </c>
      <c r="J24" s="82"/>
      <c r="K24" s="82"/>
    </row>
    <row r="25" spans="1:11" x14ac:dyDescent="0.25">
      <c r="A25" s="99"/>
      <c r="B25" s="349"/>
      <c r="C25" s="349"/>
      <c r="D25" s="349"/>
      <c r="E25" s="92">
        <v>0</v>
      </c>
      <c r="F25" s="100"/>
      <c r="G25" s="167"/>
      <c r="H25" s="373">
        <v>0</v>
      </c>
      <c r="I25" s="367">
        <f t="shared" si="1"/>
        <v>0</v>
      </c>
      <c r="J25" s="82"/>
      <c r="K25" s="82"/>
    </row>
    <row r="26" spans="1:11" x14ac:dyDescent="0.25">
      <c r="A26" s="99"/>
      <c r="B26" s="349"/>
      <c r="C26" s="349"/>
      <c r="D26" s="349"/>
      <c r="E26" s="92">
        <v>0</v>
      </c>
      <c r="F26" s="100"/>
      <c r="G26" s="167"/>
      <c r="H26" s="373">
        <v>0</v>
      </c>
      <c r="I26" s="367">
        <f t="shared" si="1"/>
        <v>0</v>
      </c>
      <c r="J26" s="82"/>
      <c r="K26" s="82"/>
    </row>
    <row r="27" spans="1:11" x14ac:dyDescent="0.25">
      <c r="A27" s="99"/>
      <c r="B27" s="349"/>
      <c r="C27" s="349"/>
      <c r="D27" s="349"/>
      <c r="E27" s="92">
        <v>0</v>
      </c>
      <c r="F27" s="100"/>
      <c r="G27" s="167"/>
      <c r="H27" s="373">
        <v>0</v>
      </c>
      <c r="I27" s="367">
        <f t="shared" si="1"/>
        <v>0</v>
      </c>
      <c r="J27" s="82"/>
      <c r="K27" s="82"/>
    </row>
    <row r="28" spans="1:11" x14ac:dyDescent="0.25">
      <c r="A28" s="99"/>
      <c r="B28" s="349"/>
      <c r="C28" s="349"/>
      <c r="D28" s="349"/>
      <c r="E28" s="92">
        <v>0</v>
      </c>
      <c r="F28" s="100"/>
      <c r="G28" s="167"/>
      <c r="H28" s="373">
        <v>0</v>
      </c>
      <c r="I28" s="367">
        <f t="shared" si="1"/>
        <v>0</v>
      </c>
      <c r="J28" s="82"/>
      <c r="K28" s="82"/>
    </row>
    <row r="29" spans="1:11" x14ac:dyDescent="0.25">
      <c r="A29" s="99"/>
      <c r="B29" s="349"/>
      <c r="C29" s="349"/>
      <c r="D29" s="349"/>
      <c r="E29" s="92">
        <v>0</v>
      </c>
      <c r="F29" s="100"/>
      <c r="G29" s="167"/>
      <c r="H29" s="373">
        <v>0</v>
      </c>
      <c r="I29" s="367">
        <f t="shared" si="1"/>
        <v>0</v>
      </c>
      <c r="J29" s="82"/>
      <c r="K29" s="82"/>
    </row>
    <row r="30" spans="1:11" x14ac:dyDescent="0.25">
      <c r="A30" s="99"/>
      <c r="B30" s="349"/>
      <c r="C30" s="349"/>
      <c r="D30" s="349"/>
      <c r="E30" s="92">
        <v>0</v>
      </c>
      <c r="F30" s="100"/>
      <c r="G30" s="167"/>
      <c r="H30" s="373">
        <v>0</v>
      </c>
      <c r="I30" s="367">
        <f t="shared" si="1"/>
        <v>0</v>
      </c>
      <c r="J30" s="82"/>
      <c r="K30" s="82"/>
    </row>
    <row r="31" spans="1:11" x14ac:dyDescent="0.25">
      <c r="A31" s="99"/>
      <c r="B31" s="349"/>
      <c r="C31" s="349"/>
      <c r="D31" s="349"/>
      <c r="E31" s="92">
        <v>0</v>
      </c>
      <c r="F31" s="100"/>
      <c r="G31" s="167"/>
      <c r="H31" s="373">
        <v>0</v>
      </c>
      <c r="I31" s="367">
        <f t="shared" si="1"/>
        <v>0</v>
      </c>
      <c r="J31" s="82"/>
      <c r="K31" s="82"/>
    </row>
    <row r="32" spans="1:11" x14ac:dyDescent="0.25">
      <c r="A32" s="99"/>
      <c r="B32" s="349"/>
      <c r="C32" s="349"/>
      <c r="D32" s="349"/>
      <c r="E32" s="92">
        <v>0</v>
      </c>
      <c r="F32" s="100"/>
      <c r="G32" s="167"/>
      <c r="H32" s="373">
        <v>0</v>
      </c>
      <c r="I32" s="367">
        <f t="shared" si="1"/>
        <v>0</v>
      </c>
      <c r="J32" s="82"/>
      <c r="K32" s="82"/>
    </row>
    <row r="33" spans="1:11" x14ac:dyDescent="0.25">
      <c r="A33" s="99"/>
      <c r="B33" s="349"/>
      <c r="C33" s="349"/>
      <c r="D33" s="349"/>
      <c r="E33" s="92">
        <v>0</v>
      </c>
      <c r="F33" s="100"/>
      <c r="G33" s="167"/>
      <c r="H33" s="373">
        <v>0</v>
      </c>
      <c r="I33" s="367">
        <f t="shared" si="1"/>
        <v>0</v>
      </c>
      <c r="J33" s="82"/>
      <c r="K33" s="82"/>
    </row>
    <row r="34" spans="1:11" x14ac:dyDescent="0.25">
      <c r="A34" s="99"/>
      <c r="B34" s="349"/>
      <c r="C34" s="349"/>
      <c r="D34" s="349"/>
      <c r="E34" s="92">
        <v>0</v>
      </c>
      <c r="F34" s="100"/>
      <c r="G34" s="167"/>
      <c r="H34" s="373">
        <v>0</v>
      </c>
      <c r="I34" s="367">
        <f t="shared" si="1"/>
        <v>0</v>
      </c>
      <c r="J34" s="82"/>
      <c r="K34" s="82"/>
    </row>
    <row r="35" spans="1:11" x14ac:dyDescent="0.25">
      <c r="A35" s="99"/>
      <c r="B35" s="349"/>
      <c r="C35" s="349"/>
      <c r="D35" s="349"/>
      <c r="E35" s="92">
        <v>0</v>
      </c>
      <c r="F35" s="100"/>
      <c r="G35" s="167"/>
      <c r="H35" s="373">
        <v>0</v>
      </c>
      <c r="I35" s="367">
        <f t="shared" si="1"/>
        <v>0</v>
      </c>
      <c r="J35" s="82"/>
      <c r="K35" s="82"/>
    </row>
    <row r="36" spans="1:11" x14ac:dyDescent="0.25">
      <c r="A36" s="99"/>
      <c r="B36" s="349"/>
      <c r="C36" s="349"/>
      <c r="D36" s="349"/>
      <c r="E36" s="92">
        <v>0</v>
      </c>
      <c r="F36" s="100"/>
      <c r="G36" s="167"/>
      <c r="H36" s="373">
        <v>0</v>
      </c>
      <c r="I36" s="367">
        <f t="shared" si="1"/>
        <v>0</v>
      </c>
      <c r="J36" s="82"/>
      <c r="K36" s="82"/>
    </row>
    <row r="37" spans="1:11" x14ac:dyDescent="0.25">
      <c r="A37" s="99"/>
      <c r="B37" s="349"/>
      <c r="C37" s="349"/>
      <c r="D37" s="349"/>
      <c r="E37" s="92">
        <v>0</v>
      </c>
      <c r="F37" s="100"/>
      <c r="G37" s="167"/>
      <c r="H37" s="373">
        <v>0</v>
      </c>
      <c r="I37" s="367">
        <f t="shared" si="1"/>
        <v>0</v>
      </c>
      <c r="J37" s="82"/>
      <c r="K37" s="82"/>
    </row>
    <row r="38" spans="1:11" x14ac:dyDescent="0.25">
      <c r="A38" s="99"/>
      <c r="B38" s="349"/>
      <c r="C38" s="349"/>
      <c r="D38" s="349"/>
      <c r="E38" s="92">
        <v>0</v>
      </c>
      <c r="F38" s="100"/>
      <c r="G38" s="167"/>
      <c r="H38" s="373">
        <v>0</v>
      </c>
      <c r="I38" s="367">
        <f t="shared" si="1"/>
        <v>0</v>
      </c>
      <c r="J38" s="82"/>
      <c r="K38" s="82"/>
    </row>
    <row r="39" spans="1:11" x14ac:dyDescent="0.25">
      <c r="A39" s="99"/>
      <c r="B39" s="349"/>
      <c r="C39" s="349"/>
      <c r="D39" s="349"/>
      <c r="E39" s="92">
        <v>0</v>
      </c>
      <c r="F39" s="100"/>
      <c r="G39" s="167"/>
      <c r="H39" s="373">
        <v>0</v>
      </c>
      <c r="I39" s="367">
        <f t="shared" si="1"/>
        <v>0</v>
      </c>
      <c r="J39" s="82"/>
      <c r="K39" s="82"/>
    </row>
    <row r="40" spans="1:11" x14ac:dyDescent="0.25">
      <c r="A40" s="99"/>
      <c r="B40" s="349"/>
      <c r="C40" s="349"/>
      <c r="D40" s="349"/>
      <c r="E40" s="92">
        <v>0</v>
      </c>
      <c r="F40" s="100"/>
      <c r="G40" s="167"/>
      <c r="H40" s="373">
        <v>0</v>
      </c>
      <c r="I40" s="367">
        <f t="shared" si="1"/>
        <v>0</v>
      </c>
      <c r="J40" s="82"/>
      <c r="K40" s="82"/>
    </row>
    <row r="41" spans="1:11" x14ac:dyDescent="0.25">
      <c r="A41" s="99"/>
      <c r="B41" s="349"/>
      <c r="C41" s="349"/>
      <c r="D41" s="349"/>
      <c r="E41" s="92">
        <v>0</v>
      </c>
      <c r="F41" s="100"/>
      <c r="G41" s="167"/>
      <c r="H41" s="373">
        <v>0</v>
      </c>
      <c r="I41" s="367">
        <f t="shared" si="1"/>
        <v>0</v>
      </c>
      <c r="J41" s="82"/>
      <c r="K41" s="82"/>
    </row>
    <row r="42" spans="1:11" x14ac:dyDescent="0.25">
      <c r="A42" s="99"/>
      <c r="B42" s="349"/>
      <c r="C42" s="349"/>
      <c r="D42" s="349"/>
      <c r="E42" s="92">
        <v>0</v>
      </c>
      <c r="F42" s="100"/>
      <c r="G42" s="167"/>
      <c r="H42" s="373">
        <v>0</v>
      </c>
      <c r="I42" s="367">
        <f t="shared" si="1"/>
        <v>0</v>
      </c>
      <c r="J42" s="82"/>
      <c r="K42" s="82"/>
    </row>
    <row r="43" spans="1:11" x14ac:dyDescent="0.25">
      <c r="A43" s="99"/>
      <c r="B43" s="349"/>
      <c r="C43" s="349"/>
      <c r="D43" s="349"/>
      <c r="E43" s="92">
        <v>0</v>
      </c>
      <c r="F43" s="100"/>
      <c r="G43" s="167"/>
      <c r="H43" s="373">
        <v>0</v>
      </c>
      <c r="I43" s="367">
        <f t="shared" si="1"/>
        <v>0</v>
      </c>
      <c r="J43" s="82"/>
      <c r="K43" s="82"/>
    </row>
    <row r="44" spans="1:11" x14ac:dyDescent="0.25">
      <c r="A44" s="99"/>
      <c r="B44" s="349"/>
      <c r="C44" s="349"/>
      <c r="D44" s="349"/>
      <c r="E44" s="92">
        <v>0</v>
      </c>
      <c r="F44" s="100"/>
      <c r="G44" s="167"/>
      <c r="H44" s="373">
        <v>0</v>
      </c>
      <c r="I44" s="367">
        <f t="shared" si="1"/>
        <v>0</v>
      </c>
      <c r="J44" s="82"/>
      <c r="K44" s="82"/>
    </row>
    <row r="45" spans="1:11" x14ac:dyDescent="0.25">
      <c r="A45" s="99"/>
      <c r="B45" s="349"/>
      <c r="C45" s="349"/>
      <c r="D45" s="349"/>
      <c r="E45" s="92">
        <v>0</v>
      </c>
      <c r="F45" s="100"/>
      <c r="G45" s="167"/>
      <c r="H45" s="373">
        <v>0</v>
      </c>
      <c r="I45" s="367">
        <f t="shared" si="1"/>
        <v>0</v>
      </c>
      <c r="J45" s="82"/>
      <c r="K45" s="82"/>
    </row>
    <row r="46" spans="1:11" x14ac:dyDescent="0.25">
      <c r="A46" s="99"/>
      <c r="B46" s="349"/>
      <c r="C46" s="349"/>
      <c r="D46" s="349"/>
      <c r="E46" s="92">
        <v>0</v>
      </c>
      <c r="F46" s="100"/>
      <c r="G46" s="167"/>
      <c r="H46" s="373">
        <v>0</v>
      </c>
      <c r="I46" s="367">
        <f t="shared" si="1"/>
        <v>0</v>
      </c>
      <c r="J46" s="82"/>
      <c r="K46" s="82"/>
    </row>
    <row r="47" spans="1:11" x14ac:dyDescent="0.25">
      <c r="A47" s="99"/>
      <c r="B47" s="349"/>
      <c r="C47" s="349"/>
      <c r="D47" s="349"/>
      <c r="E47" s="92">
        <v>0</v>
      </c>
      <c r="F47" s="100"/>
      <c r="G47" s="167"/>
      <c r="H47" s="373">
        <v>0</v>
      </c>
      <c r="I47" s="367">
        <f t="shared" si="1"/>
        <v>0</v>
      </c>
      <c r="J47" s="82"/>
      <c r="K47" s="82"/>
    </row>
    <row r="48" spans="1:11" x14ac:dyDescent="0.25">
      <c r="A48" s="99"/>
      <c r="B48" s="349"/>
      <c r="C48" s="349"/>
      <c r="D48" s="349"/>
      <c r="E48" s="92">
        <v>0</v>
      </c>
      <c r="F48" s="100"/>
      <c r="G48" s="167"/>
      <c r="H48" s="373">
        <v>0</v>
      </c>
      <c r="I48" s="367">
        <f t="shared" si="1"/>
        <v>0</v>
      </c>
      <c r="J48" s="82"/>
      <c r="K48" s="82"/>
    </row>
    <row r="49" spans="1:11" x14ac:dyDescent="0.25">
      <c r="A49" s="99"/>
      <c r="B49" s="349"/>
      <c r="C49" s="349"/>
      <c r="D49" s="349"/>
      <c r="E49" s="92">
        <v>0</v>
      </c>
      <c r="F49" s="100"/>
      <c r="G49" s="167"/>
      <c r="H49" s="373">
        <v>0</v>
      </c>
      <c r="I49" s="367">
        <f t="shared" si="1"/>
        <v>0</v>
      </c>
      <c r="J49" s="82"/>
      <c r="K49" s="82"/>
    </row>
    <row r="50" spans="1:11" x14ac:dyDescent="0.25">
      <c r="A50" s="99"/>
      <c r="B50" s="349"/>
      <c r="C50" s="349"/>
      <c r="D50" s="349"/>
      <c r="E50" s="92">
        <v>0</v>
      </c>
      <c r="F50" s="100"/>
      <c r="G50" s="167"/>
      <c r="H50" s="373">
        <v>0</v>
      </c>
      <c r="I50" s="367">
        <f t="shared" si="1"/>
        <v>0</v>
      </c>
      <c r="J50" s="82"/>
      <c r="K50" s="82"/>
    </row>
    <row r="51" spans="1:11" x14ac:dyDescent="0.25">
      <c r="A51" s="99"/>
      <c r="B51" s="349"/>
      <c r="C51" s="349"/>
      <c r="D51" s="349"/>
      <c r="E51" s="92">
        <v>0</v>
      </c>
      <c r="F51" s="100"/>
      <c r="G51" s="167"/>
      <c r="H51" s="373">
        <v>0</v>
      </c>
      <c r="I51" s="367">
        <f t="shared" si="1"/>
        <v>0</v>
      </c>
      <c r="J51" s="82"/>
      <c r="K51" s="82"/>
    </row>
    <row r="52" spans="1:11" x14ac:dyDescent="0.25">
      <c r="A52" s="99"/>
      <c r="B52" s="349"/>
      <c r="C52" s="349"/>
      <c r="D52" s="349"/>
      <c r="E52" s="92">
        <v>0</v>
      </c>
      <c r="F52" s="100"/>
      <c r="G52" s="167"/>
      <c r="H52" s="373">
        <v>0</v>
      </c>
      <c r="I52" s="367">
        <f t="shared" si="1"/>
        <v>0</v>
      </c>
      <c r="J52" s="82"/>
      <c r="K52" s="82"/>
    </row>
    <row r="53" spans="1:11" x14ac:dyDescent="0.25">
      <c r="A53" s="99"/>
      <c r="B53" s="349"/>
      <c r="C53" s="349"/>
      <c r="D53" s="349"/>
      <c r="E53" s="92">
        <v>0</v>
      </c>
      <c r="F53" s="100"/>
      <c r="G53" s="167"/>
      <c r="H53" s="373">
        <v>0</v>
      </c>
      <c r="I53" s="367">
        <f t="shared" si="1"/>
        <v>0</v>
      </c>
      <c r="J53" s="82"/>
      <c r="K53" s="82"/>
    </row>
    <row r="54" spans="1:11" x14ac:dyDescent="0.25">
      <c r="A54" s="99"/>
      <c r="B54" s="349"/>
      <c r="C54" s="349"/>
      <c r="D54" s="349"/>
      <c r="E54" s="92">
        <v>0</v>
      </c>
      <c r="F54" s="100"/>
      <c r="G54" s="167"/>
      <c r="H54" s="373">
        <v>0</v>
      </c>
      <c r="I54" s="367">
        <f t="shared" si="1"/>
        <v>0</v>
      </c>
      <c r="J54" s="82"/>
      <c r="K54" s="82"/>
    </row>
    <row r="55" spans="1:11" x14ac:dyDescent="0.25">
      <c r="A55" s="99"/>
      <c r="B55" s="349"/>
      <c r="C55" s="349"/>
      <c r="D55" s="349"/>
      <c r="E55" s="92">
        <v>0</v>
      </c>
      <c r="F55" s="100"/>
      <c r="G55" s="167"/>
      <c r="H55" s="373">
        <v>0</v>
      </c>
      <c r="I55" s="367">
        <f t="shared" si="0"/>
        <v>0</v>
      </c>
      <c r="J55" s="82"/>
      <c r="K55" s="82"/>
    </row>
    <row r="56" spans="1:11" x14ac:dyDescent="0.25">
      <c r="A56" s="101"/>
      <c r="B56" s="350"/>
      <c r="C56" s="350"/>
      <c r="D56" s="350"/>
      <c r="E56" s="92">
        <v>0</v>
      </c>
      <c r="F56" s="102"/>
      <c r="G56" s="168"/>
      <c r="H56" s="373">
        <v>0</v>
      </c>
      <c r="I56" s="367">
        <f t="shared" si="0"/>
        <v>0</v>
      </c>
      <c r="J56" s="82"/>
      <c r="K56" s="82"/>
    </row>
    <row r="57" spans="1:11" x14ac:dyDescent="0.25">
      <c r="A57" s="101"/>
      <c r="B57" s="350"/>
      <c r="C57" s="350"/>
      <c r="D57" s="350"/>
      <c r="E57" s="92">
        <v>0</v>
      </c>
      <c r="F57" s="102"/>
      <c r="G57" s="168"/>
      <c r="H57" s="373">
        <v>0</v>
      </c>
      <c r="I57" s="367">
        <f t="shared" si="0"/>
        <v>0</v>
      </c>
      <c r="J57" s="82"/>
      <c r="K57" s="82"/>
    </row>
    <row r="58" spans="1:11" ht="13.8" thickBot="1" x14ac:dyDescent="0.3">
      <c r="A58" s="306"/>
      <c r="B58" s="351"/>
      <c r="C58" s="351"/>
      <c r="D58" s="351"/>
      <c r="E58" s="595">
        <v>0</v>
      </c>
      <c r="F58" s="307"/>
      <c r="G58" s="308"/>
      <c r="H58" s="596">
        <v>0</v>
      </c>
      <c r="I58" s="368">
        <f t="shared" si="0"/>
        <v>0</v>
      </c>
      <c r="J58" s="82"/>
      <c r="K58" s="82"/>
    </row>
    <row r="59" spans="1:11" ht="13.8" thickBot="1" x14ac:dyDescent="0.3">
      <c r="A59" s="228"/>
      <c r="B59" s="228"/>
      <c r="C59" s="228"/>
      <c r="D59" s="228"/>
      <c r="E59" s="302"/>
      <c r="F59" s="303"/>
      <c r="G59" s="303"/>
      <c r="H59" s="304"/>
      <c r="I59" s="117"/>
      <c r="J59" s="82"/>
      <c r="K59" s="82"/>
    </row>
    <row r="60" spans="1:11" s="22" customFormat="1" ht="14.4" thickBot="1" x14ac:dyDescent="0.3">
      <c r="A60" s="182" t="s">
        <v>180</v>
      </c>
      <c r="B60" s="347"/>
      <c r="C60" s="347"/>
      <c r="D60" s="347"/>
      <c r="E60" s="293">
        <f>SUM(E9:E59)</f>
        <v>0</v>
      </c>
      <c r="F60" s="192"/>
      <c r="G60" s="193"/>
      <c r="H60" s="193"/>
      <c r="I60" s="176">
        <f>SUM(I9:I59)</f>
        <v>0</v>
      </c>
    </row>
    <row r="61" spans="1:11" ht="13.8" thickBot="1" x14ac:dyDescent="0.3">
      <c r="A61" s="82"/>
      <c r="B61" s="82"/>
      <c r="C61" s="82"/>
      <c r="D61" s="82"/>
      <c r="E61" s="82"/>
      <c r="F61" s="140"/>
      <c r="G61" s="98"/>
      <c r="H61" s="98"/>
      <c r="I61" s="98"/>
      <c r="J61" s="82"/>
      <c r="K61" s="82"/>
    </row>
    <row r="62" spans="1:11" ht="74.099999999999994" customHeight="1" thickBot="1" x14ac:dyDescent="0.3">
      <c r="A62" s="776" t="s">
        <v>32</v>
      </c>
      <c r="B62" s="777"/>
      <c r="C62" s="777"/>
      <c r="D62" s="777"/>
      <c r="E62" s="777"/>
      <c r="F62" s="777"/>
      <c r="G62" s="777"/>
      <c r="H62" s="777"/>
      <c r="I62" s="778"/>
      <c r="J62" s="82"/>
      <c r="K62" s="82"/>
    </row>
  </sheetData>
  <sheetProtection algorithmName="SHA-512" hashValue="wGDqNc9fNVl/A2TK8l6YB41wDKSRKkZYoDAmyrV6wEM9yvPFooFFFVLynNJcZNYDFSNSV/McygXyofnIYu5eOw==" saltValue="EZ7boZtRiUT6HLzxucpBLA==" spinCount="100000" sheet="1" formatCells="0" formatColumns="0" formatRows="0" insertRows="0" deleteRows="0"/>
  <customSheetViews>
    <customSheetView guid="{D7FF18E2-A72D-4088-BD59-9D74A43C39A8}" scale="90" showPageBreaks="1" fitToPage="1" printArea="1">
      <selection activeCell="I5" sqref="I5"/>
      <pageMargins left="0" right="0" top="0" bottom="0" header="0" footer="0"/>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4" orientation="landscape" r:id="rId6"/>
      <headerFooter alignWithMargins="0">
        <oddFooter>&amp;Lh. Other Direct Costs&amp;RPage &amp;P of &amp;N</oddFooter>
      </headerFooter>
    </customSheetView>
  </customSheetViews>
  <mergeCells count="4">
    <mergeCell ref="A1:E1"/>
    <mergeCell ref="A3:I3"/>
    <mergeCell ref="A2:I2"/>
    <mergeCell ref="A62:I62"/>
  </mergeCells>
  <phoneticPr fontId="3" type="noConversion"/>
  <printOptions horizontalCentered="1"/>
  <pageMargins left="0.5" right="0.5" top="0.25" bottom="0.25" header="0.5" footer="0.5"/>
  <pageSetup scale="67" fitToHeight="0" orientation="landscape" horizontalDpi="300" verticalDpi="300" r:id="rId7"/>
  <headerFooter alignWithMargins="0"/>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59999389629810485"/>
    <pageSetUpPr fitToPage="1"/>
  </sheetPr>
  <dimension ref="A1:N80"/>
  <sheetViews>
    <sheetView showGridLines="0" zoomScale="70" zoomScaleNormal="70" workbookViewId="0">
      <selection activeCell="A3" sqref="A3:H3"/>
    </sheetView>
  </sheetViews>
  <sheetFormatPr defaultColWidth="9.44140625" defaultRowHeight="13.2" x14ac:dyDescent="0.25"/>
  <cols>
    <col min="1" max="1" width="39.5546875" style="42" bestFit="1" customWidth="1"/>
    <col min="2" max="2" width="23.5546875" style="42" customWidth="1"/>
    <col min="3" max="3" width="22.44140625" style="42" bestFit="1" customWidth="1"/>
    <col min="4" max="4" width="23.44140625" style="62" bestFit="1" customWidth="1"/>
    <col min="5" max="6" width="23.44140625" style="62" customWidth="1"/>
    <col min="7" max="7" width="24.44140625" style="145" customWidth="1"/>
    <col min="8" max="8" width="38.44140625" style="145" customWidth="1"/>
    <col min="9" max="9" width="23.5546875" style="42" hidden="1" customWidth="1"/>
    <col min="10" max="10" width="9.44140625" style="42" hidden="1" customWidth="1"/>
    <col min="11" max="11" width="6.5546875" style="42" customWidth="1"/>
    <col min="12" max="16384" width="9.44140625" style="42"/>
  </cols>
  <sheetData>
    <row r="1" spans="1:14" s="36" customFormat="1" ht="10.5" customHeight="1" x14ac:dyDescent="0.2">
      <c r="A1" s="744"/>
      <c r="B1" s="745"/>
      <c r="C1" s="745"/>
      <c r="D1" s="745"/>
      <c r="E1" s="644"/>
      <c r="F1" s="644"/>
      <c r="G1" s="597"/>
      <c r="H1" s="648"/>
      <c r="I1" s="20"/>
    </row>
    <row r="2" spans="1:14" s="37" customFormat="1" ht="18" thickBot="1" x14ac:dyDescent="0.3">
      <c r="A2" s="788" t="s">
        <v>181</v>
      </c>
      <c r="B2" s="789"/>
      <c r="C2" s="789"/>
      <c r="D2" s="789"/>
      <c r="E2" s="789"/>
      <c r="F2" s="789"/>
      <c r="G2" s="789"/>
      <c r="H2" s="790"/>
      <c r="I2" s="21"/>
      <c r="J2" s="103"/>
      <c r="K2" s="103"/>
      <c r="L2" s="103"/>
      <c r="M2" s="103"/>
      <c r="N2" s="103"/>
    </row>
    <row r="3" spans="1:14" s="24" customFormat="1" ht="242.25" customHeight="1" x14ac:dyDescent="0.25">
      <c r="A3" s="791" t="s">
        <v>182</v>
      </c>
      <c r="B3" s="792"/>
      <c r="C3" s="792"/>
      <c r="D3" s="792"/>
      <c r="E3" s="792"/>
      <c r="F3" s="792"/>
      <c r="G3" s="792"/>
      <c r="H3" s="793"/>
      <c r="I3" s="337"/>
      <c r="J3" s="152"/>
      <c r="K3" s="38"/>
      <c r="L3" s="23"/>
    </row>
    <row r="4" spans="1:14" s="37" customFormat="1" ht="14.4" thickBot="1" x14ac:dyDescent="0.3">
      <c r="A4" s="598"/>
      <c r="B4" s="599"/>
      <c r="C4" s="599"/>
      <c r="D4" s="599"/>
      <c r="E4" s="599"/>
      <c r="F4" s="599"/>
      <c r="G4" s="600"/>
      <c r="H4" s="601"/>
      <c r="I4" s="39"/>
      <c r="J4" s="39"/>
      <c r="K4" s="103"/>
      <c r="L4" s="103"/>
      <c r="M4" s="103"/>
      <c r="N4" s="103"/>
    </row>
    <row r="5" spans="1:14" s="37" customFormat="1" ht="42" thickBot="1" x14ac:dyDescent="0.3">
      <c r="A5" s="112" t="s">
        <v>183</v>
      </c>
      <c r="B5" s="602" t="s">
        <v>184</v>
      </c>
      <c r="C5" s="602" t="s">
        <v>185</v>
      </c>
      <c r="D5" s="646" t="s">
        <v>186</v>
      </c>
      <c r="E5" s="646" t="s">
        <v>187</v>
      </c>
      <c r="F5" s="646" t="s">
        <v>188</v>
      </c>
      <c r="G5" s="794" t="s">
        <v>189</v>
      </c>
      <c r="H5" s="795"/>
      <c r="I5" s="40"/>
      <c r="J5" s="103"/>
      <c r="K5" s="103"/>
      <c r="L5" s="103"/>
      <c r="M5" s="103"/>
      <c r="N5" s="103"/>
    </row>
    <row r="6" spans="1:14" s="37" customFormat="1" ht="138" customHeight="1" x14ac:dyDescent="0.25">
      <c r="A6" s="603" t="s">
        <v>190</v>
      </c>
      <c r="B6" s="604">
        <v>1155290</v>
      </c>
      <c r="C6" s="605">
        <v>0.1</v>
      </c>
      <c r="D6" s="606">
        <f>B6*C6</f>
        <v>115529</v>
      </c>
      <c r="E6" s="606">
        <v>115529</v>
      </c>
      <c r="F6" s="606">
        <v>0</v>
      </c>
      <c r="G6" s="786" t="s">
        <v>191</v>
      </c>
      <c r="H6" s="787"/>
      <c r="I6" s="41"/>
      <c r="J6" s="103"/>
      <c r="K6" s="103"/>
      <c r="L6" s="353"/>
      <c r="M6" s="353"/>
      <c r="N6" s="103"/>
    </row>
    <row r="7" spans="1:14" s="37" customFormat="1" ht="43.35" customHeight="1" thickBot="1" x14ac:dyDescent="0.3">
      <c r="A7" s="607" t="s">
        <v>192</v>
      </c>
      <c r="B7" s="608">
        <v>600000</v>
      </c>
      <c r="C7" s="609">
        <v>0.56000000000000005</v>
      </c>
      <c r="D7" s="610">
        <f>B7*C7</f>
        <v>336000.00000000006</v>
      </c>
      <c r="E7" s="610">
        <v>300000</v>
      </c>
      <c r="F7" s="610">
        <v>36000</v>
      </c>
      <c r="G7" s="784" t="s">
        <v>193</v>
      </c>
      <c r="H7" s="785"/>
      <c r="I7" s="41"/>
      <c r="J7" s="103"/>
      <c r="K7" s="103"/>
      <c r="L7" s="103"/>
      <c r="M7" s="103"/>
      <c r="N7" s="103"/>
    </row>
    <row r="8" spans="1:14" s="37" customFormat="1" ht="13.8" x14ac:dyDescent="0.25">
      <c r="A8" s="611"/>
      <c r="B8" s="612">
        <v>0</v>
      </c>
      <c r="C8" s="613">
        <v>0</v>
      </c>
      <c r="D8" s="614">
        <f>B8*C8</f>
        <v>0</v>
      </c>
      <c r="E8" s="612">
        <v>0</v>
      </c>
      <c r="F8" s="612">
        <v>0</v>
      </c>
      <c r="G8" s="798"/>
      <c r="H8" s="799"/>
      <c r="I8" s="103"/>
      <c r="J8" s="103"/>
      <c r="K8" s="103"/>
      <c r="L8" s="103"/>
      <c r="M8" s="103"/>
      <c r="N8" s="103"/>
    </row>
    <row r="9" spans="1:14" s="37" customFormat="1" ht="15" customHeight="1" x14ac:dyDescent="0.25">
      <c r="A9" s="312"/>
      <c r="B9" s="310">
        <v>0</v>
      </c>
      <c r="C9" s="311">
        <v>0</v>
      </c>
      <c r="D9" s="365">
        <f>B9*C9</f>
        <v>0</v>
      </c>
      <c r="E9" s="310">
        <v>0</v>
      </c>
      <c r="F9" s="310">
        <v>0</v>
      </c>
      <c r="G9" s="782"/>
      <c r="H9" s="783"/>
      <c r="I9" s="103"/>
      <c r="J9" s="103"/>
      <c r="K9" s="103"/>
      <c r="L9" s="103"/>
      <c r="M9" s="103"/>
      <c r="N9" s="103"/>
    </row>
    <row r="10" spans="1:14" s="37" customFormat="1" ht="13.8" x14ac:dyDescent="0.25">
      <c r="A10" s="312"/>
      <c r="B10" s="310">
        <v>0</v>
      </c>
      <c r="C10" s="311">
        <v>0</v>
      </c>
      <c r="D10" s="365">
        <f t="shared" ref="D10:D17" si="0">B10*C10</f>
        <v>0</v>
      </c>
      <c r="E10" s="310">
        <v>0</v>
      </c>
      <c r="F10" s="310">
        <v>0</v>
      </c>
      <c r="G10" s="782"/>
      <c r="H10" s="783"/>
      <c r="I10" s="103"/>
      <c r="J10" s="103"/>
      <c r="K10" s="103"/>
      <c r="L10" s="103"/>
      <c r="M10" s="103"/>
      <c r="N10" s="103"/>
    </row>
    <row r="11" spans="1:14" s="37" customFormat="1" ht="15" customHeight="1" x14ac:dyDescent="0.25">
      <c r="A11" s="312"/>
      <c r="B11" s="310">
        <v>0</v>
      </c>
      <c r="C11" s="311">
        <v>0</v>
      </c>
      <c r="D11" s="365">
        <f t="shared" si="0"/>
        <v>0</v>
      </c>
      <c r="E11" s="310">
        <v>0</v>
      </c>
      <c r="F11" s="310">
        <v>0</v>
      </c>
      <c r="G11" s="782"/>
      <c r="H11" s="783"/>
      <c r="I11" s="103"/>
      <c r="J11" s="103"/>
      <c r="K11" s="103"/>
      <c r="L11" s="103"/>
      <c r="M11" s="103"/>
      <c r="N11" s="103"/>
    </row>
    <row r="12" spans="1:14" s="37" customFormat="1" ht="15" customHeight="1" x14ac:dyDescent="0.25">
      <c r="A12" s="312"/>
      <c r="B12" s="310">
        <v>0</v>
      </c>
      <c r="C12" s="311">
        <v>0</v>
      </c>
      <c r="D12" s="365">
        <f>B12*C12</f>
        <v>0</v>
      </c>
      <c r="E12" s="310">
        <v>0</v>
      </c>
      <c r="F12" s="310">
        <v>0</v>
      </c>
      <c r="G12" s="782"/>
      <c r="H12" s="783"/>
      <c r="I12" s="103"/>
      <c r="J12" s="103"/>
      <c r="K12" s="103"/>
      <c r="L12" s="103"/>
      <c r="M12" s="103"/>
      <c r="N12" s="103"/>
    </row>
    <row r="13" spans="1:14" s="37" customFormat="1" ht="15" customHeight="1" x14ac:dyDescent="0.25">
      <c r="A13" s="312"/>
      <c r="B13" s="310">
        <v>0</v>
      </c>
      <c r="C13" s="311">
        <v>0</v>
      </c>
      <c r="D13" s="365">
        <f>B13*C13</f>
        <v>0</v>
      </c>
      <c r="E13" s="310">
        <v>0</v>
      </c>
      <c r="F13" s="310">
        <v>0</v>
      </c>
      <c r="G13" s="782"/>
      <c r="H13" s="783"/>
      <c r="I13" s="103"/>
      <c r="J13" s="103"/>
      <c r="K13" s="103"/>
      <c r="L13" s="103"/>
      <c r="M13" s="103"/>
      <c r="N13" s="103"/>
    </row>
    <row r="14" spans="1:14" s="37" customFormat="1" ht="15" customHeight="1" x14ac:dyDescent="0.25">
      <c r="A14" s="312"/>
      <c r="B14" s="310">
        <v>0</v>
      </c>
      <c r="C14" s="311">
        <v>0</v>
      </c>
      <c r="D14" s="365">
        <f>B14*C14</f>
        <v>0</v>
      </c>
      <c r="E14" s="310">
        <v>0</v>
      </c>
      <c r="F14" s="310">
        <v>0</v>
      </c>
      <c r="G14" s="782"/>
      <c r="H14" s="783"/>
      <c r="I14" s="103"/>
      <c r="J14" s="103"/>
      <c r="K14" s="103"/>
      <c r="L14" s="103"/>
      <c r="M14" s="103"/>
      <c r="N14" s="103"/>
    </row>
    <row r="15" spans="1:14" s="37" customFormat="1" ht="15" customHeight="1" x14ac:dyDescent="0.25">
      <c r="A15" s="312"/>
      <c r="B15" s="310">
        <v>0</v>
      </c>
      <c r="C15" s="311">
        <v>0</v>
      </c>
      <c r="D15" s="365">
        <f>B15*C15</f>
        <v>0</v>
      </c>
      <c r="E15" s="310">
        <v>0</v>
      </c>
      <c r="F15" s="310">
        <v>0</v>
      </c>
      <c r="G15" s="782"/>
      <c r="H15" s="783"/>
      <c r="I15" s="103"/>
      <c r="J15" s="103"/>
      <c r="K15" s="103"/>
      <c r="L15" s="103"/>
      <c r="M15" s="103"/>
      <c r="N15" s="103"/>
    </row>
    <row r="16" spans="1:14" s="37" customFormat="1" ht="15" customHeight="1" x14ac:dyDescent="0.25">
      <c r="A16" s="312"/>
      <c r="B16" s="310">
        <v>0</v>
      </c>
      <c r="C16" s="311">
        <v>0</v>
      </c>
      <c r="D16" s="365">
        <f>B16*C16</f>
        <v>0</v>
      </c>
      <c r="E16" s="310">
        <v>0</v>
      </c>
      <c r="F16" s="310">
        <v>0</v>
      </c>
      <c r="G16" s="782"/>
      <c r="H16" s="783"/>
      <c r="I16" s="103"/>
      <c r="J16" s="103"/>
      <c r="K16" s="103"/>
      <c r="L16" s="103"/>
      <c r="M16" s="103"/>
      <c r="N16" s="103"/>
    </row>
    <row r="17" spans="1:11" s="37" customFormat="1" ht="15" customHeight="1" thickBot="1" x14ac:dyDescent="0.3">
      <c r="A17" s="269"/>
      <c r="B17" s="615">
        <v>0</v>
      </c>
      <c r="C17" s="270">
        <v>0</v>
      </c>
      <c r="D17" s="366">
        <f t="shared" si="0"/>
        <v>0</v>
      </c>
      <c r="E17" s="615">
        <v>0</v>
      </c>
      <c r="F17" s="615">
        <v>0</v>
      </c>
      <c r="G17" s="796"/>
      <c r="H17" s="797"/>
      <c r="I17" s="103"/>
      <c r="J17" s="103"/>
      <c r="K17" s="103"/>
    </row>
    <row r="18" spans="1:11" s="37" customFormat="1" ht="15" customHeight="1" thickBot="1" x14ac:dyDescent="0.3">
      <c r="A18" s="217"/>
      <c r="B18" s="218"/>
      <c r="C18" s="219"/>
      <c r="D18" s="299"/>
      <c r="E18" s="300"/>
      <c r="F18" s="300"/>
      <c r="G18" s="216"/>
      <c r="H18" s="216"/>
      <c r="I18" s="103"/>
      <c r="J18" s="103"/>
      <c r="K18" s="103"/>
    </row>
    <row r="19" spans="1:11" s="37" customFormat="1" ht="16.350000000000001" customHeight="1" thickBot="1" x14ac:dyDescent="0.3">
      <c r="A19" s="779" t="s">
        <v>194</v>
      </c>
      <c r="B19" s="780"/>
      <c r="C19" s="781"/>
      <c r="D19" s="301">
        <f>SUM(D8:D17)</f>
        <v>0</v>
      </c>
      <c r="E19" s="301">
        <f>SUM(E8:E17)</f>
        <v>0</v>
      </c>
      <c r="F19" s="301">
        <f>SUM(F8:F17)</f>
        <v>0</v>
      </c>
      <c r="G19" s="220"/>
      <c r="H19" s="221"/>
      <c r="I19" s="103"/>
      <c r="J19" s="103"/>
      <c r="K19" s="103"/>
    </row>
    <row r="20" spans="1:11" s="37" customFormat="1" ht="14.4" thickBot="1" x14ac:dyDescent="0.3">
      <c r="A20" s="43"/>
      <c r="B20" s="44"/>
      <c r="C20" s="44"/>
      <c r="D20" s="44"/>
      <c r="E20" s="44"/>
      <c r="F20" s="44"/>
      <c r="G20" s="142"/>
      <c r="H20" s="143"/>
      <c r="I20" s="95"/>
      <c r="J20" s="103"/>
      <c r="K20" s="103"/>
    </row>
    <row r="21" spans="1:11" s="37" customFormat="1" ht="71.400000000000006" customHeight="1" thickBot="1" x14ac:dyDescent="0.3">
      <c r="A21" s="729" t="s">
        <v>32</v>
      </c>
      <c r="B21" s="730"/>
      <c r="C21" s="730"/>
      <c r="D21" s="730"/>
      <c r="E21" s="730"/>
      <c r="F21" s="730"/>
      <c r="G21" s="730"/>
      <c r="H21" s="731"/>
      <c r="I21" s="103"/>
      <c r="J21" s="103"/>
      <c r="K21" s="103"/>
    </row>
    <row r="22" spans="1:11" s="37" customFormat="1" x14ac:dyDescent="0.25">
      <c r="A22" s="103"/>
      <c r="B22" s="103"/>
      <c r="C22" s="103"/>
      <c r="D22" s="104"/>
      <c r="E22" s="104"/>
      <c r="F22" s="104"/>
      <c r="G22" s="144"/>
      <c r="H22" s="144"/>
      <c r="I22" s="103"/>
      <c r="J22" s="103"/>
      <c r="K22" s="103"/>
    </row>
    <row r="23" spans="1:11" s="37" customFormat="1" x14ac:dyDescent="0.25">
      <c r="A23" s="103"/>
      <c r="B23" s="103"/>
      <c r="C23" s="103"/>
      <c r="D23" s="104"/>
      <c r="E23" s="104"/>
      <c r="F23" s="104"/>
      <c r="G23" s="144"/>
      <c r="H23" s="144"/>
      <c r="I23" s="103"/>
      <c r="J23" s="103"/>
      <c r="K23" s="103"/>
    </row>
    <row r="24" spans="1:11" s="37" customFormat="1" x14ac:dyDescent="0.25">
      <c r="A24" s="103"/>
      <c r="B24" s="103"/>
      <c r="C24" s="103"/>
      <c r="D24" s="104"/>
      <c r="E24" s="104"/>
      <c r="F24" s="104"/>
      <c r="G24" s="144"/>
      <c r="H24" s="144"/>
      <c r="I24" s="103"/>
      <c r="J24" s="103"/>
      <c r="K24" s="103"/>
    </row>
    <row r="25" spans="1:11" s="37" customFormat="1" x14ac:dyDescent="0.25">
      <c r="A25" s="103"/>
      <c r="B25" s="103"/>
      <c r="C25" s="103"/>
      <c r="D25" s="104"/>
      <c r="E25" s="104"/>
      <c r="F25" s="104"/>
      <c r="G25" s="144"/>
      <c r="H25" s="144"/>
      <c r="I25" s="103"/>
      <c r="J25" s="103"/>
      <c r="K25" s="103"/>
    </row>
    <row r="26" spans="1:11" s="37" customFormat="1" x14ac:dyDescent="0.25">
      <c r="A26" s="103"/>
      <c r="B26" s="103"/>
      <c r="C26" s="103"/>
      <c r="D26" s="104"/>
      <c r="E26" s="104"/>
      <c r="F26" s="104"/>
      <c r="G26" s="144"/>
      <c r="H26" s="144"/>
      <c r="I26" s="103"/>
      <c r="J26" s="103"/>
      <c r="K26" s="103"/>
    </row>
    <row r="27" spans="1:11" s="37" customFormat="1" x14ac:dyDescent="0.25">
      <c r="A27" s="103"/>
      <c r="B27" s="103"/>
      <c r="C27" s="103"/>
      <c r="D27" s="104"/>
      <c r="E27" s="104"/>
      <c r="F27" s="104"/>
      <c r="G27" s="144"/>
      <c r="H27" s="144"/>
      <c r="I27" s="103"/>
      <c r="J27" s="103"/>
      <c r="K27" s="103"/>
    </row>
    <row r="28" spans="1:11" s="37" customFormat="1" x14ac:dyDescent="0.25">
      <c r="A28" s="103"/>
      <c r="B28" s="103"/>
      <c r="C28" s="103"/>
      <c r="D28" s="104"/>
      <c r="E28" s="104"/>
      <c r="F28" s="104"/>
      <c r="G28" s="144"/>
      <c r="H28" s="144"/>
      <c r="I28" s="103"/>
      <c r="J28" s="103"/>
      <c r="K28" s="103"/>
    </row>
    <row r="29" spans="1:11" s="37" customFormat="1" x14ac:dyDescent="0.25">
      <c r="A29" s="103"/>
      <c r="B29" s="103"/>
      <c r="C29" s="103"/>
      <c r="D29" s="104"/>
      <c r="E29" s="104"/>
      <c r="F29" s="104"/>
      <c r="G29" s="144"/>
      <c r="H29" s="144"/>
      <c r="I29" s="103"/>
      <c r="J29" s="103"/>
      <c r="K29" s="103"/>
    </row>
    <row r="30" spans="1:11" s="37" customFormat="1" x14ac:dyDescent="0.25">
      <c r="A30" s="103"/>
      <c r="B30" s="103"/>
      <c r="C30" s="103"/>
      <c r="D30" s="104"/>
      <c r="E30" s="104"/>
      <c r="F30" s="104"/>
      <c r="G30" s="144"/>
      <c r="H30" s="144"/>
      <c r="I30" s="103"/>
      <c r="J30" s="103"/>
      <c r="K30" s="103"/>
    </row>
    <row r="31" spans="1:11" s="37" customFormat="1" x14ac:dyDescent="0.25">
      <c r="A31" s="103"/>
      <c r="B31" s="103"/>
      <c r="C31" s="103"/>
      <c r="D31" s="104"/>
      <c r="E31" s="104"/>
      <c r="F31" s="104"/>
      <c r="G31" s="144"/>
      <c r="H31" s="144"/>
      <c r="I31" s="103"/>
      <c r="J31" s="103"/>
      <c r="K31" s="103"/>
    </row>
    <row r="32" spans="1:11" s="37" customFormat="1" x14ac:dyDescent="0.25">
      <c r="A32" s="103"/>
      <c r="B32" s="103"/>
      <c r="C32" s="103"/>
      <c r="D32" s="104"/>
      <c r="E32" s="104"/>
      <c r="F32" s="104"/>
      <c r="G32" s="144"/>
      <c r="H32" s="144"/>
      <c r="I32" s="103"/>
      <c r="J32" s="103"/>
      <c r="K32" s="103"/>
    </row>
    <row r="33" spans="4:11" s="37" customFormat="1" x14ac:dyDescent="0.25">
      <c r="D33" s="104"/>
      <c r="E33" s="104"/>
      <c r="F33" s="104"/>
      <c r="G33" s="144"/>
      <c r="H33" s="144"/>
      <c r="I33" s="103"/>
      <c r="J33" s="103"/>
      <c r="K33" s="103"/>
    </row>
    <row r="34" spans="4:11" s="37" customFormat="1" x14ac:dyDescent="0.25">
      <c r="D34" s="104"/>
      <c r="E34" s="104"/>
      <c r="F34" s="104"/>
      <c r="G34" s="144"/>
      <c r="H34" s="144"/>
      <c r="I34" s="103"/>
      <c r="J34" s="103"/>
      <c r="K34" s="103"/>
    </row>
    <row r="35" spans="4:11" s="37" customFormat="1" x14ac:dyDescent="0.25">
      <c r="D35" s="104"/>
      <c r="E35" s="104"/>
      <c r="F35" s="104"/>
      <c r="G35" s="144"/>
      <c r="H35" s="144"/>
      <c r="I35" s="103"/>
      <c r="J35" s="103"/>
      <c r="K35" s="103"/>
    </row>
    <row r="36" spans="4:11" s="37" customFormat="1" x14ac:dyDescent="0.25">
      <c r="D36" s="104"/>
      <c r="E36" s="104"/>
      <c r="F36" s="104"/>
      <c r="G36" s="144"/>
      <c r="H36" s="144"/>
      <c r="I36" s="103"/>
      <c r="J36" s="103"/>
      <c r="K36" s="103"/>
    </row>
    <row r="37" spans="4:11" s="37" customFormat="1" x14ac:dyDescent="0.25">
      <c r="D37" s="104"/>
      <c r="E37" s="104"/>
      <c r="F37" s="104"/>
      <c r="G37" s="144"/>
      <c r="H37" s="144"/>
      <c r="I37" s="103"/>
      <c r="J37" s="103"/>
      <c r="K37" s="103"/>
    </row>
    <row r="38" spans="4:11" s="37" customFormat="1" x14ac:dyDescent="0.25">
      <c r="D38" s="104"/>
      <c r="E38" s="104"/>
      <c r="F38" s="104"/>
      <c r="G38" s="144"/>
      <c r="H38" s="144"/>
      <c r="I38" s="103"/>
      <c r="J38" s="103"/>
      <c r="K38" s="103"/>
    </row>
    <row r="39" spans="4:11" s="37" customFormat="1" x14ac:dyDescent="0.25">
      <c r="D39" s="104"/>
      <c r="E39" s="104"/>
      <c r="F39" s="104"/>
      <c r="G39" s="144"/>
      <c r="H39" s="144"/>
      <c r="I39" s="103"/>
      <c r="J39" s="103"/>
      <c r="K39" s="103"/>
    </row>
    <row r="40" spans="4:11" s="37" customFormat="1" x14ac:dyDescent="0.25">
      <c r="D40" s="104"/>
      <c r="E40" s="104"/>
      <c r="F40" s="104"/>
      <c r="G40" s="144"/>
      <c r="H40" s="144"/>
      <c r="I40" s="103"/>
      <c r="J40" s="103"/>
      <c r="K40" s="103"/>
    </row>
    <row r="41" spans="4:11" s="37" customFormat="1" x14ac:dyDescent="0.25">
      <c r="D41" s="104"/>
      <c r="E41" s="104"/>
      <c r="F41" s="104"/>
      <c r="G41" s="144"/>
      <c r="H41" s="144"/>
      <c r="I41" s="103"/>
      <c r="J41" s="103"/>
      <c r="K41" s="103"/>
    </row>
    <row r="42" spans="4:11" s="37" customFormat="1" x14ac:dyDescent="0.25">
      <c r="D42" s="104"/>
      <c r="E42" s="104"/>
      <c r="F42" s="104"/>
      <c r="G42" s="144"/>
      <c r="H42" s="144"/>
      <c r="I42" s="103"/>
      <c r="J42" s="103"/>
      <c r="K42" s="103"/>
    </row>
    <row r="43" spans="4:11" s="37" customFormat="1" x14ac:dyDescent="0.25">
      <c r="D43" s="104"/>
      <c r="E43" s="104"/>
      <c r="F43" s="104"/>
      <c r="G43" s="144"/>
      <c r="H43" s="144"/>
      <c r="I43" s="103"/>
      <c r="J43" s="103"/>
      <c r="K43" s="103"/>
    </row>
    <row r="44" spans="4:11" s="37" customFormat="1" x14ac:dyDescent="0.25">
      <c r="D44" s="104"/>
      <c r="E44" s="104"/>
      <c r="F44" s="104"/>
      <c r="G44" s="144"/>
      <c r="H44" s="144"/>
      <c r="I44" s="103"/>
      <c r="J44" s="103"/>
      <c r="K44" s="103"/>
    </row>
    <row r="45" spans="4:11" s="37" customFormat="1" x14ac:dyDescent="0.25">
      <c r="D45" s="104"/>
      <c r="E45" s="104"/>
      <c r="F45" s="104"/>
      <c r="G45" s="144"/>
      <c r="H45" s="144"/>
      <c r="I45" s="103"/>
      <c r="J45" s="103"/>
      <c r="K45" s="103"/>
    </row>
    <row r="46" spans="4:11" s="37" customFormat="1" x14ac:dyDescent="0.25">
      <c r="D46" s="104"/>
      <c r="E46" s="104"/>
      <c r="F46" s="104"/>
      <c r="G46" s="144"/>
      <c r="H46" s="144"/>
      <c r="I46" s="103"/>
      <c r="J46" s="103"/>
      <c r="K46" s="103"/>
    </row>
    <row r="47" spans="4:11" s="37" customFormat="1" x14ac:dyDescent="0.25">
      <c r="D47" s="104"/>
      <c r="E47" s="104"/>
      <c r="F47" s="104"/>
      <c r="G47" s="144"/>
      <c r="H47" s="144"/>
      <c r="I47" s="103"/>
      <c r="J47" s="103"/>
      <c r="K47" s="103"/>
    </row>
    <row r="48" spans="4:11" s="37" customFormat="1" x14ac:dyDescent="0.25">
      <c r="D48" s="104"/>
      <c r="E48" s="104"/>
      <c r="F48" s="104"/>
      <c r="G48" s="144"/>
      <c r="H48" s="144"/>
      <c r="I48" s="103"/>
      <c r="J48" s="103"/>
      <c r="K48" s="103"/>
    </row>
    <row r="49" spans="4:11" s="37" customFormat="1" x14ac:dyDescent="0.25">
      <c r="D49" s="104"/>
      <c r="E49" s="104"/>
      <c r="F49" s="104"/>
      <c r="G49" s="144"/>
      <c r="H49" s="144"/>
      <c r="I49" s="103"/>
      <c r="J49" s="103"/>
      <c r="K49" s="103"/>
    </row>
    <row r="50" spans="4:11" s="37" customFormat="1" x14ac:dyDescent="0.25">
      <c r="D50" s="104"/>
      <c r="E50" s="104"/>
      <c r="F50" s="104"/>
      <c r="G50" s="144"/>
      <c r="H50" s="144"/>
      <c r="I50" s="103"/>
      <c r="J50" s="103"/>
      <c r="K50" s="103"/>
    </row>
    <row r="51" spans="4:11" s="37" customFormat="1" x14ac:dyDescent="0.25">
      <c r="D51" s="104"/>
      <c r="E51" s="104"/>
      <c r="F51" s="104"/>
      <c r="G51" s="144"/>
      <c r="H51" s="144"/>
      <c r="I51" s="103"/>
      <c r="J51" s="103"/>
      <c r="K51" s="103"/>
    </row>
    <row r="52" spans="4:11" s="37" customFormat="1" x14ac:dyDescent="0.25">
      <c r="D52" s="104"/>
      <c r="E52" s="104"/>
      <c r="F52" s="104"/>
      <c r="G52" s="144"/>
      <c r="H52" s="144"/>
      <c r="I52" s="103"/>
      <c r="J52" s="103"/>
      <c r="K52" s="103"/>
    </row>
    <row r="53" spans="4:11" s="37" customFormat="1" x14ac:dyDescent="0.25">
      <c r="D53" s="104"/>
      <c r="E53" s="104"/>
      <c r="F53" s="104"/>
      <c r="G53" s="144"/>
      <c r="H53" s="144"/>
      <c r="I53" s="103"/>
      <c r="J53" s="103"/>
      <c r="K53" s="103"/>
    </row>
    <row r="54" spans="4:11" s="37" customFormat="1" x14ac:dyDescent="0.25">
      <c r="D54" s="104"/>
      <c r="E54" s="104"/>
      <c r="F54" s="104"/>
      <c r="G54" s="144"/>
      <c r="H54" s="144"/>
      <c r="I54" s="103"/>
      <c r="J54" s="103"/>
      <c r="K54" s="103"/>
    </row>
    <row r="55" spans="4:11" s="37" customFormat="1" x14ac:dyDescent="0.25">
      <c r="D55" s="104"/>
      <c r="E55" s="104"/>
      <c r="F55" s="104"/>
      <c r="G55" s="144"/>
      <c r="H55" s="144"/>
      <c r="I55" s="103"/>
      <c r="J55" s="103"/>
      <c r="K55" s="103"/>
    </row>
    <row r="56" spans="4:11" s="37" customFormat="1" x14ac:dyDescent="0.25">
      <c r="D56" s="104"/>
      <c r="E56" s="104"/>
      <c r="F56" s="104"/>
      <c r="G56" s="144"/>
      <c r="H56" s="144"/>
      <c r="I56" s="103"/>
      <c r="J56" s="103"/>
      <c r="K56" s="103"/>
    </row>
    <row r="57" spans="4:11" s="37" customFormat="1" x14ac:dyDescent="0.25">
      <c r="D57" s="104"/>
      <c r="E57" s="104"/>
      <c r="F57" s="104"/>
      <c r="G57" s="144"/>
      <c r="H57" s="144"/>
      <c r="I57" s="103"/>
      <c r="J57" s="103"/>
      <c r="K57" s="103"/>
    </row>
    <row r="58" spans="4:11" s="37" customFormat="1" x14ac:dyDescent="0.25">
      <c r="D58" s="104"/>
      <c r="E58" s="104"/>
      <c r="F58" s="104"/>
      <c r="G58" s="144"/>
      <c r="H58" s="144"/>
      <c r="I58" s="103"/>
      <c r="J58" s="103"/>
      <c r="K58" s="103"/>
    </row>
    <row r="59" spans="4:11" s="37" customFormat="1" x14ac:dyDescent="0.25">
      <c r="D59" s="104"/>
      <c r="E59" s="104"/>
      <c r="F59" s="104"/>
      <c r="G59" s="144"/>
      <c r="H59" s="144"/>
      <c r="I59" s="103"/>
      <c r="J59" s="103"/>
      <c r="K59" s="103"/>
    </row>
    <row r="60" spans="4:11" s="37" customFormat="1" x14ac:dyDescent="0.25">
      <c r="D60" s="104"/>
      <c r="E60" s="104"/>
      <c r="F60" s="104"/>
      <c r="G60" s="144"/>
      <c r="H60" s="144"/>
      <c r="I60" s="103"/>
      <c r="J60" s="103"/>
      <c r="K60" s="103"/>
    </row>
    <row r="61" spans="4:11" s="37" customFormat="1" x14ac:dyDescent="0.25">
      <c r="D61" s="104"/>
      <c r="E61" s="104"/>
      <c r="F61" s="104"/>
      <c r="G61" s="144"/>
      <c r="H61" s="144"/>
      <c r="I61" s="103"/>
      <c r="J61" s="103"/>
      <c r="K61" s="103"/>
    </row>
    <row r="62" spans="4:11" s="37" customFormat="1" x14ac:dyDescent="0.25">
      <c r="D62" s="104"/>
      <c r="E62" s="104"/>
      <c r="F62" s="104"/>
      <c r="G62" s="144"/>
      <c r="H62" s="144"/>
      <c r="I62" s="103"/>
      <c r="J62" s="103"/>
      <c r="K62" s="103"/>
    </row>
    <row r="63" spans="4:11" s="37" customFormat="1" x14ac:dyDescent="0.25">
      <c r="D63" s="104"/>
      <c r="E63" s="104"/>
      <c r="F63" s="104"/>
      <c r="G63" s="144"/>
      <c r="H63" s="144"/>
      <c r="I63" s="103"/>
      <c r="J63" s="103"/>
      <c r="K63" s="103"/>
    </row>
    <row r="64" spans="4:11" s="37" customFormat="1" x14ac:dyDescent="0.25">
      <c r="D64" s="104"/>
      <c r="E64" s="104"/>
      <c r="F64" s="104"/>
      <c r="G64" s="144"/>
      <c r="H64" s="144"/>
      <c r="I64" s="103"/>
      <c r="J64" s="103"/>
      <c r="K64" s="103"/>
    </row>
    <row r="65" spans="4:11" s="37" customFormat="1" x14ac:dyDescent="0.25">
      <c r="D65" s="104"/>
      <c r="E65" s="104"/>
      <c r="F65" s="104"/>
      <c r="G65" s="144"/>
      <c r="H65" s="144"/>
      <c r="I65" s="103"/>
      <c r="J65" s="103"/>
      <c r="K65" s="103"/>
    </row>
    <row r="66" spans="4:11" s="37" customFormat="1" x14ac:dyDescent="0.25">
      <c r="D66" s="104"/>
      <c r="E66" s="104"/>
      <c r="F66" s="104"/>
      <c r="G66" s="144"/>
      <c r="H66" s="144"/>
      <c r="I66" s="103"/>
      <c r="J66" s="103"/>
      <c r="K66" s="103"/>
    </row>
    <row r="67" spans="4:11" s="37" customFormat="1" x14ac:dyDescent="0.25">
      <c r="D67" s="104"/>
      <c r="E67" s="104"/>
      <c r="F67" s="104"/>
      <c r="G67" s="144"/>
      <c r="H67" s="144"/>
      <c r="I67" s="103"/>
      <c r="J67" s="103"/>
      <c r="K67" s="103"/>
    </row>
    <row r="68" spans="4:11" s="37" customFormat="1" x14ac:dyDescent="0.25">
      <c r="D68" s="104"/>
      <c r="E68" s="104"/>
      <c r="F68" s="104"/>
      <c r="G68" s="144"/>
      <c r="H68" s="144"/>
      <c r="I68" s="103"/>
      <c r="J68" s="103"/>
      <c r="K68" s="103"/>
    </row>
    <row r="69" spans="4:11" s="37" customFormat="1" x14ac:dyDescent="0.25">
      <c r="D69" s="104"/>
      <c r="E69" s="104"/>
      <c r="F69" s="104"/>
      <c r="G69" s="144"/>
      <c r="H69" s="144"/>
      <c r="I69" s="103"/>
      <c r="J69" s="103"/>
      <c r="K69" s="103"/>
    </row>
    <row r="70" spans="4:11" s="37" customFormat="1" x14ac:dyDescent="0.25">
      <c r="D70" s="104"/>
      <c r="E70" s="104"/>
      <c r="F70" s="104"/>
      <c r="G70" s="144"/>
      <c r="H70" s="144"/>
      <c r="I70" s="103"/>
      <c r="J70" s="103"/>
      <c r="K70" s="103"/>
    </row>
    <row r="71" spans="4:11" s="37" customFormat="1" x14ac:dyDescent="0.25">
      <c r="D71" s="104"/>
      <c r="E71" s="104"/>
      <c r="F71" s="104"/>
      <c r="G71" s="144"/>
      <c r="H71" s="144"/>
      <c r="I71" s="103"/>
      <c r="J71" s="103"/>
      <c r="K71" s="103"/>
    </row>
    <row r="72" spans="4:11" s="37" customFormat="1" x14ac:dyDescent="0.25">
      <c r="D72" s="104"/>
      <c r="E72" s="104"/>
      <c r="F72" s="104"/>
      <c r="G72" s="144"/>
      <c r="H72" s="144"/>
      <c r="I72" s="103"/>
      <c r="J72" s="103"/>
      <c r="K72" s="103"/>
    </row>
    <row r="73" spans="4:11" s="37" customFormat="1" x14ac:dyDescent="0.25">
      <c r="D73" s="104"/>
      <c r="E73" s="104"/>
      <c r="F73" s="104"/>
      <c r="G73" s="144"/>
      <c r="H73" s="144"/>
      <c r="I73" s="103"/>
      <c r="J73" s="103"/>
      <c r="K73" s="103"/>
    </row>
    <row r="74" spans="4:11" s="37" customFormat="1" x14ac:dyDescent="0.25">
      <c r="D74" s="104"/>
      <c r="E74" s="104"/>
      <c r="F74" s="104"/>
      <c r="G74" s="144"/>
      <c r="H74" s="144"/>
      <c r="I74" s="103"/>
      <c r="J74" s="103"/>
      <c r="K74" s="103"/>
    </row>
    <row r="75" spans="4:11" x14ac:dyDescent="0.25">
      <c r="J75" s="103"/>
      <c r="K75" s="103"/>
    </row>
    <row r="76" spans="4:11" x14ac:dyDescent="0.25">
      <c r="J76" s="103"/>
      <c r="K76" s="103"/>
    </row>
    <row r="77" spans="4:11" x14ac:dyDescent="0.25">
      <c r="J77" s="103"/>
      <c r="K77" s="103"/>
    </row>
    <row r="78" spans="4:11" x14ac:dyDescent="0.25">
      <c r="J78" s="103"/>
      <c r="K78" s="103"/>
    </row>
    <row r="79" spans="4:11" x14ac:dyDescent="0.25">
      <c r="J79" s="103"/>
      <c r="K79" s="103"/>
    </row>
    <row r="80" spans="4:11" x14ac:dyDescent="0.25">
      <c r="J80" s="103"/>
      <c r="K80" s="103"/>
    </row>
  </sheetData>
  <sheetProtection algorithmName="SHA-512" hashValue="YRHHEGmnETqVSlEZqqpWRxKuty6OWei3E0YrdphQJHJ2rOrcnytFtyzekAqo7gCH3zosaPd0rTTUfaIEfdMbfw==" saltValue="TrKLpD3asQodFmsL0rVhfQ==" spinCount="100000" sheet="1" formatCells="0" formatColumns="0" formatRows="0" insertRows="0" deleteRows="0"/>
  <customSheetViews>
    <customSheetView guid="{D7FF18E2-A72D-4088-BD59-9D74A43C39A8}" scale="90" showPageBreaks="1" fitToPage="1" printArea="1" hiddenColumns="1">
      <selection activeCell="A5" sqref="A5"/>
      <pageMargins left="0" right="0" top="0" bottom="0" header="0" footer="0"/>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5"/>
      <headerFooter alignWithMargins="0">
        <oddFooter>&amp;Li. Indirect Costs</oddFooter>
      </headerFooter>
    </customSheetView>
    <customSheetView guid="{BF352FCE-C1BE-4B84-9561-6030FEF6A15F}" scale="90" showPageBreaks="1" hiddenColumns="1">
      <selection sqref="A1:D1"/>
      <pageMargins left="0" right="0" top="0" bottom="0" header="0" footer="0"/>
      <pageSetup scale="80" fitToWidth="0" fitToHeight="0" orientation="landscape" r:id="rId6"/>
      <headerFooter alignWithMargins="0">
        <oddFooter>&amp;Li. Indirect Costs</oddFooter>
      </headerFooter>
    </customSheetView>
  </customSheetViews>
  <mergeCells count="18">
    <mergeCell ref="G9:H9"/>
    <mergeCell ref="G17:H17"/>
    <mergeCell ref="G10:H10"/>
    <mergeCell ref="G11:H11"/>
    <mergeCell ref="G8:H8"/>
    <mergeCell ref="A1:D1"/>
    <mergeCell ref="G7:H7"/>
    <mergeCell ref="G6:H6"/>
    <mergeCell ref="A2:H2"/>
    <mergeCell ref="A3:H3"/>
    <mergeCell ref="G5:H5"/>
    <mergeCell ref="A21:H21"/>
    <mergeCell ref="A19:C19"/>
    <mergeCell ref="G12:H12"/>
    <mergeCell ref="G13:H13"/>
    <mergeCell ref="G14:H14"/>
    <mergeCell ref="G15:H15"/>
    <mergeCell ref="G16:H16"/>
  </mergeCells>
  <phoneticPr fontId="3" type="noConversion"/>
  <dataValidations count="1">
    <dataValidation showInputMessage="1" showErrorMessage="1" sqref="E6:F18" xr:uid="{55EF64D9-626D-4FCE-A4A8-B20548E88601}"/>
  </dataValidations>
  <printOptions horizontalCentered="1"/>
  <pageMargins left="0.5" right="0.5" top="0.25" bottom="0.25" header="0.5" footer="0.5"/>
  <pageSetup scale="59" fitToHeight="0" orientation="landscape" horizontalDpi="300" verticalDpi="300" r:id="rId7"/>
  <headerFooter alignWithMargins="0"/>
  <drawing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I33"/>
  <sheetViews>
    <sheetView showGridLines="0" topLeftCell="A3" zoomScale="74" zoomScaleNormal="70" workbookViewId="0">
      <selection activeCell="F8" sqref="F8"/>
    </sheetView>
  </sheetViews>
  <sheetFormatPr defaultColWidth="9.44140625" defaultRowHeight="13.2" x14ac:dyDescent="0.25"/>
  <cols>
    <col min="1" max="1" width="35.5546875" style="28" customWidth="1"/>
    <col min="2" max="2" width="49.5546875" style="28" customWidth="1"/>
    <col min="3" max="3" width="17" style="25" bestFit="1" customWidth="1"/>
    <col min="4" max="4" width="13.5546875" style="26" customWidth="1"/>
    <col min="5" max="5" width="17.44140625" style="26" customWidth="1"/>
    <col min="6" max="6" width="19.44140625" style="2" customWidth="1"/>
    <col min="7" max="16384" width="9.44140625" style="2"/>
  </cols>
  <sheetData>
    <row r="1" spans="1:9" s="29" customFormat="1" ht="10.199999999999999" x14ac:dyDescent="0.25">
      <c r="A1" s="643"/>
      <c r="B1" s="644"/>
      <c r="C1" s="644"/>
      <c r="D1" s="644"/>
      <c r="E1" s="644"/>
      <c r="F1" s="616"/>
    </row>
    <row r="2" spans="1:9" s="30" customFormat="1" ht="17.399999999999999" x14ac:dyDescent="0.25">
      <c r="A2" s="749" t="s">
        <v>195</v>
      </c>
      <c r="B2" s="750"/>
      <c r="C2" s="750"/>
      <c r="D2" s="750"/>
      <c r="E2" s="750"/>
      <c r="F2" s="751"/>
      <c r="G2" s="23"/>
      <c r="H2" s="23"/>
      <c r="I2" s="24"/>
    </row>
    <row r="3" spans="1:9" s="8" customFormat="1" ht="343.5" customHeight="1" x14ac:dyDescent="0.25">
      <c r="A3" s="741" t="s">
        <v>196</v>
      </c>
      <c r="B3" s="742"/>
      <c r="C3" s="742"/>
      <c r="D3" s="742"/>
      <c r="E3" s="742"/>
      <c r="F3" s="743"/>
      <c r="G3" s="105"/>
      <c r="H3" s="105"/>
      <c r="I3" s="105"/>
    </row>
    <row r="4" spans="1:9" s="8" customFormat="1" ht="13.35" customHeight="1" thickBot="1" x14ac:dyDescent="0.3">
      <c r="A4" s="617"/>
      <c r="B4" s="618"/>
      <c r="C4" s="619"/>
      <c r="D4" s="619"/>
      <c r="E4" s="619"/>
      <c r="F4" s="409"/>
      <c r="G4" s="105"/>
      <c r="H4" s="105"/>
      <c r="I4" s="105"/>
    </row>
    <row r="5" spans="1:9" s="22" customFormat="1" ht="42" thickBot="1" x14ac:dyDescent="0.3">
      <c r="A5" s="275" t="s">
        <v>197</v>
      </c>
      <c r="B5" s="276" t="s">
        <v>198</v>
      </c>
      <c r="C5" s="276" t="s">
        <v>132</v>
      </c>
      <c r="D5" s="276" t="s">
        <v>133</v>
      </c>
      <c r="E5" s="277" t="s">
        <v>199</v>
      </c>
      <c r="F5" s="278" t="s">
        <v>200</v>
      </c>
    </row>
    <row r="6" spans="1:9" ht="111.45" customHeight="1" thickBot="1" x14ac:dyDescent="0.3">
      <c r="A6" s="621" t="s">
        <v>201</v>
      </c>
      <c r="B6" s="622" t="s">
        <v>202</v>
      </c>
      <c r="C6" s="623" t="s">
        <v>141</v>
      </c>
      <c r="D6" s="623" t="s">
        <v>154</v>
      </c>
      <c r="E6" s="623" t="s">
        <v>155</v>
      </c>
      <c r="F6" s="545">
        <v>15000000</v>
      </c>
      <c r="G6" s="82"/>
      <c r="H6" s="82"/>
      <c r="I6" s="82"/>
    </row>
    <row r="7" spans="1:9" x14ac:dyDescent="0.25">
      <c r="A7" s="63"/>
      <c r="B7" s="65"/>
      <c r="C7" s="551"/>
      <c r="D7" s="551"/>
      <c r="E7" s="551"/>
      <c r="F7" s="620">
        <v>0</v>
      </c>
      <c r="G7" s="82"/>
      <c r="H7" s="82"/>
      <c r="I7" s="82"/>
    </row>
    <row r="8" spans="1:9" x14ac:dyDescent="0.25">
      <c r="A8" s="63"/>
      <c r="B8" s="65"/>
      <c r="C8" s="64"/>
      <c r="D8" s="64"/>
      <c r="E8" s="64"/>
      <c r="F8" s="273">
        <v>0</v>
      </c>
      <c r="G8" s="82"/>
      <c r="H8" s="82"/>
      <c r="I8" s="82"/>
    </row>
    <row r="9" spans="1:9" x14ac:dyDescent="0.25">
      <c r="A9" s="63"/>
      <c r="B9" s="65"/>
      <c r="C9" s="64"/>
      <c r="D9" s="64"/>
      <c r="E9" s="64"/>
      <c r="F9" s="273">
        <v>0</v>
      </c>
      <c r="G9" s="82"/>
      <c r="H9" s="82"/>
      <c r="I9" s="82"/>
    </row>
    <row r="10" spans="1:9" x14ac:dyDescent="0.25">
      <c r="A10" s="106"/>
      <c r="B10" s="66"/>
      <c r="C10" s="64"/>
      <c r="D10" s="64"/>
      <c r="E10" s="64"/>
      <c r="F10" s="273">
        <v>0</v>
      </c>
      <c r="G10" s="82"/>
      <c r="H10" s="82"/>
      <c r="I10" s="82"/>
    </row>
    <row r="11" spans="1:9" x14ac:dyDescent="0.25">
      <c r="A11" s="106"/>
      <c r="B11" s="66"/>
      <c r="C11" s="64"/>
      <c r="D11" s="64"/>
      <c r="E11" s="64"/>
      <c r="F11" s="273">
        <v>0</v>
      </c>
      <c r="G11" s="82"/>
      <c r="H11" s="82"/>
      <c r="I11" s="82"/>
    </row>
    <row r="12" spans="1:9" x14ac:dyDescent="0.25">
      <c r="A12" s="106"/>
      <c r="B12" s="66"/>
      <c r="C12" s="64"/>
      <c r="D12" s="64"/>
      <c r="E12" s="64"/>
      <c r="F12" s="273">
        <v>0</v>
      </c>
      <c r="G12" s="82"/>
      <c r="H12" s="82"/>
      <c r="I12" s="82"/>
    </row>
    <row r="13" spans="1:9" x14ac:dyDescent="0.25">
      <c r="A13" s="130"/>
      <c r="B13" s="131"/>
      <c r="C13" s="129"/>
      <c r="D13" s="129"/>
      <c r="E13" s="64"/>
      <c r="F13" s="274">
        <v>0</v>
      </c>
      <c r="G13" s="82"/>
      <c r="H13" s="82"/>
      <c r="I13" s="82"/>
    </row>
    <row r="14" spans="1:9" x14ac:dyDescent="0.25">
      <c r="A14" s="130"/>
      <c r="B14" s="131"/>
      <c r="C14" s="129"/>
      <c r="D14" s="129"/>
      <c r="E14" s="64"/>
      <c r="F14" s="274">
        <v>0</v>
      </c>
      <c r="G14" s="82"/>
      <c r="H14" s="82"/>
      <c r="I14" s="82"/>
    </row>
    <row r="15" spans="1:9" ht="13.8" thickBot="1" x14ac:dyDescent="0.3">
      <c r="A15" s="130"/>
      <c r="B15" s="131"/>
      <c r="C15" s="129"/>
      <c r="D15" s="129"/>
      <c r="E15" s="64"/>
      <c r="F15" s="274">
        <v>0</v>
      </c>
      <c r="G15" s="82"/>
      <c r="H15" s="82"/>
      <c r="I15" s="82"/>
    </row>
    <row r="16" spans="1:9" s="22" customFormat="1" ht="14.85" customHeight="1" x14ac:dyDescent="0.25">
      <c r="A16" s="800" t="s">
        <v>154</v>
      </c>
      <c r="B16" s="801"/>
      <c r="C16" s="801"/>
      <c r="D16" s="801"/>
      <c r="E16" s="801"/>
      <c r="F16" s="338">
        <f>SUMIF(D7:D15,A16,F7:F15)</f>
        <v>0</v>
      </c>
    </row>
    <row r="17" spans="1:9" s="22" customFormat="1" x14ac:dyDescent="0.25">
      <c r="A17" s="811" t="s">
        <v>142</v>
      </c>
      <c r="B17" s="812"/>
      <c r="C17" s="812"/>
      <c r="D17" s="812"/>
      <c r="E17" s="812"/>
      <c r="F17" s="271">
        <f>SUMIF(D7:D15,A17,F7:F15)</f>
        <v>0</v>
      </c>
    </row>
    <row r="18" spans="1:9" s="22" customFormat="1" x14ac:dyDescent="0.25">
      <c r="A18" s="811" t="s">
        <v>203</v>
      </c>
      <c r="B18" s="812"/>
      <c r="C18" s="812"/>
      <c r="D18" s="812"/>
      <c r="E18" s="812"/>
      <c r="F18" s="271">
        <f>SUMIF(D7:D15,A18,F7:F15)</f>
        <v>0</v>
      </c>
    </row>
    <row r="19" spans="1:9" s="22" customFormat="1" ht="13.8" thickBot="1" x14ac:dyDescent="0.3">
      <c r="A19" s="813" t="s">
        <v>148</v>
      </c>
      <c r="B19" s="814"/>
      <c r="C19" s="814"/>
      <c r="D19" s="814"/>
      <c r="E19" s="814"/>
      <c r="F19" s="272">
        <f>SUMIF(D7:D15,A19,F7:F15)</f>
        <v>0</v>
      </c>
    </row>
    <row r="20" spans="1:9" s="22" customFormat="1" ht="13.8" thickBot="1" x14ac:dyDescent="0.3">
      <c r="A20" s="802" t="s">
        <v>204</v>
      </c>
      <c r="B20" s="803"/>
      <c r="C20" s="803"/>
      <c r="D20" s="803"/>
      <c r="E20" s="803"/>
      <c r="F20" s="339">
        <f>SUM(F16:F19)</f>
        <v>0</v>
      </c>
    </row>
    <row r="21" spans="1:9" s="22" customFormat="1" ht="7.5" customHeight="1" thickBot="1" x14ac:dyDescent="0.3">
      <c r="A21" s="224"/>
      <c r="B21" s="153"/>
      <c r="C21" s="153"/>
      <c r="D21" s="153"/>
      <c r="E21" s="153"/>
      <c r="F21" s="340"/>
    </row>
    <row r="22" spans="1:9" ht="34.35" customHeight="1" thickBot="1" x14ac:dyDescent="0.3">
      <c r="A22" s="808" t="s">
        <v>205</v>
      </c>
      <c r="B22" s="809"/>
      <c r="C22" s="809"/>
      <c r="D22" s="809"/>
      <c r="E22" s="810"/>
      <c r="F22" s="341" t="s">
        <v>200</v>
      </c>
      <c r="G22" s="82"/>
      <c r="H22" s="82"/>
      <c r="I22" s="82"/>
    </row>
    <row r="23" spans="1:9" x14ac:dyDescent="0.25">
      <c r="A23" s="154"/>
      <c r="B23" s="342"/>
      <c r="C23" s="342"/>
      <c r="D23" s="342"/>
      <c r="E23" s="133" t="s">
        <v>154</v>
      </c>
      <c r="F23" s="279">
        <f>SUMIF('e2. Subawards'!$K$11:$K$510,'i. Cost Sharing-Matching'!E23,'e2. Subawards'!$I$11:$I$510)</f>
        <v>0</v>
      </c>
      <c r="G23" s="82"/>
      <c r="H23" s="82"/>
      <c r="I23" s="82"/>
    </row>
    <row r="24" spans="1:9" x14ac:dyDescent="0.25">
      <c r="A24" s="134"/>
      <c r="B24" s="135"/>
      <c r="C24" s="135"/>
      <c r="D24" s="135"/>
      <c r="E24" s="136" t="s">
        <v>142</v>
      </c>
      <c r="F24" s="279">
        <f>SUMIF('e2. Subawards'!$K$11:$K$510,'i. Cost Sharing-Matching'!E24,'e2. Subawards'!$I$11:$I$510)</f>
        <v>0</v>
      </c>
      <c r="G24" s="82"/>
      <c r="H24" s="82"/>
      <c r="I24" s="82"/>
    </row>
    <row r="25" spans="1:9" x14ac:dyDescent="0.25">
      <c r="A25" s="134"/>
      <c r="B25" s="135"/>
      <c r="C25" s="135"/>
      <c r="D25" s="135"/>
      <c r="E25" s="136" t="s">
        <v>203</v>
      </c>
      <c r="F25" s="279">
        <f>SUMIF('e2. Subawards'!$K$11:$K$510,'i. Cost Sharing-Matching'!E25,'e2. Subawards'!$I$11:$I$510)</f>
        <v>0</v>
      </c>
      <c r="G25" s="82"/>
      <c r="H25" s="82"/>
      <c r="I25" s="82"/>
    </row>
    <row r="26" spans="1:9" x14ac:dyDescent="0.25">
      <c r="A26" s="134"/>
      <c r="B26" s="135"/>
      <c r="C26" s="135"/>
      <c r="D26" s="135"/>
      <c r="E26" s="313" t="s">
        <v>148</v>
      </c>
      <c r="F26" s="279">
        <f>SUMIF('e2. Subawards'!$K$11:$K$510,'i. Cost Sharing-Matching'!E26,'e2. Subawards'!$I$11:$I$510)</f>
        <v>0</v>
      </c>
      <c r="G26" s="82"/>
      <c r="H26" s="82"/>
      <c r="I26" s="82"/>
    </row>
    <row r="27" spans="1:9" x14ac:dyDescent="0.25">
      <c r="A27" s="134"/>
      <c r="B27" s="135"/>
      <c r="C27" s="135"/>
      <c r="D27" s="135"/>
      <c r="E27" s="315" t="s">
        <v>206</v>
      </c>
      <c r="F27" s="279">
        <f>SUMIF('e2. Subawards'!$K$11:$K$510,'i. Cost Sharing-Matching'!E27,'e2. Subawards'!$I$11:$I$510)</f>
        <v>0</v>
      </c>
      <c r="G27" s="82"/>
      <c r="H27" s="82"/>
      <c r="I27" s="82"/>
    </row>
    <row r="28" spans="1:9" ht="13.8" thickBot="1" x14ac:dyDescent="0.3">
      <c r="A28" s="138"/>
      <c r="B28" s="343"/>
      <c r="C28" s="343"/>
      <c r="D28" s="343"/>
      <c r="E28" s="314" t="s">
        <v>159</v>
      </c>
      <c r="F28" s="279">
        <f>SUMIF('e2. Subawards'!$K$11:$K$510,'i. Cost Sharing-Matching'!E28,'e2. Subawards'!$I$11:$I$510)</f>
        <v>0</v>
      </c>
      <c r="G28" s="82"/>
      <c r="H28" s="82"/>
      <c r="I28" s="82"/>
    </row>
    <row r="29" spans="1:9" ht="15.6" customHeight="1" thickBot="1" x14ac:dyDescent="0.3">
      <c r="A29" s="802" t="s">
        <v>207</v>
      </c>
      <c r="B29" s="803"/>
      <c r="C29" s="803"/>
      <c r="D29" s="803"/>
      <c r="E29" s="804"/>
      <c r="F29" s="280">
        <f>SUM(F23:F28)</f>
        <v>0</v>
      </c>
      <c r="G29" s="82"/>
      <c r="H29" s="82"/>
      <c r="I29" s="82"/>
    </row>
    <row r="30" spans="1:9" ht="7.35" customHeight="1" thickBot="1" x14ac:dyDescent="0.3">
      <c r="A30" s="224"/>
      <c r="B30" s="153"/>
      <c r="C30" s="153"/>
      <c r="D30" s="153"/>
      <c r="E30" s="153"/>
      <c r="F30" s="344"/>
      <c r="G30" s="82"/>
      <c r="H30" s="82"/>
      <c r="I30" s="82"/>
    </row>
    <row r="31" spans="1:9" ht="16.350000000000001" customHeight="1" thickBot="1" x14ac:dyDescent="0.3">
      <c r="A31" s="805" t="s">
        <v>208</v>
      </c>
      <c r="B31" s="806"/>
      <c r="C31" s="806"/>
      <c r="D31" s="806"/>
      <c r="E31" s="807"/>
      <c r="F31" s="281">
        <f>SUM(F20,F29)</f>
        <v>0</v>
      </c>
      <c r="G31" s="82"/>
      <c r="H31" s="82"/>
      <c r="I31" s="82"/>
    </row>
    <row r="32" spans="1:9" ht="16.350000000000001" customHeight="1" thickBot="1" x14ac:dyDescent="0.3">
      <c r="A32" s="222"/>
      <c r="B32" s="222"/>
      <c r="C32" s="222"/>
      <c r="D32" s="222"/>
      <c r="E32" s="222"/>
      <c r="F32" s="223"/>
      <c r="G32" s="82"/>
      <c r="H32" s="82"/>
      <c r="I32" s="82"/>
    </row>
    <row r="33" spans="1:9" ht="60.9" customHeight="1" thickBot="1" x14ac:dyDescent="0.3">
      <c r="A33" s="729" t="s">
        <v>209</v>
      </c>
      <c r="B33" s="730"/>
      <c r="C33" s="730"/>
      <c r="D33" s="730"/>
      <c r="E33" s="730"/>
      <c r="F33" s="731"/>
      <c r="G33" s="82"/>
      <c r="H33" s="82"/>
      <c r="I33" s="82"/>
    </row>
  </sheetData>
  <sheetProtection algorithmName="SHA-512" hashValue="+QvYedKk1dT56kUkTkVyFnMrN1uDFdogXleAoc1ibkKqjv3H6AId0U0jUpPjevm3oL/p+GyT8fKYifLLxJWXsA==" saltValue="1PhUnBtV1EMDznS55a1GNg==" spinCount="100000" sheet="1" formatCells="0" formatColumns="0" formatRows="0" insertRows="0" insertHyperlinks="0" deleteRows="0"/>
  <customSheetViews>
    <customSheetView guid="{D7FF18E2-A72D-4088-BD59-9D74A43C39A8}" scale="90" showPageBreaks="1" printArea="1">
      <selection activeCell="I15" sqref="I15"/>
      <pageMargins left="0" right="0" top="0" bottom="0" header="0" footer="0"/>
      <printOptions horizontalCentered="1"/>
      <pageSetup scale="85" orientation="landscape" r:id="rId1"/>
      <headerFooter alignWithMargins="0">
        <oddFooter>&amp;LCost Share&amp;RPage &amp;P of &amp;N</oddFooter>
      </headerFooter>
    </customSheetView>
    <customSheetView guid="{5BEC5FDE-32D0-42EF-8D2A-06DCBD4F05CC}" scale="90" showPageBreaks="1" printArea="1">
      <selection activeCell="I15" sqref="I15"/>
      <pageMargins left="0" right="0" top="0" bottom="0" header="0" footer="0"/>
      <printOptions horizontalCentered="1"/>
      <pageSetup scale="85" orientation="landscape" r:id="rId2"/>
      <headerFooter alignWithMargins="0">
        <oddFooter>&amp;LCost Share&amp;RPage &amp;P of &amp;N</oddFooter>
      </headerFooter>
    </customSheetView>
    <customSheetView guid="{712CE29F-EFCA-4968-A7C5-599F87319D6A}" scale="90">
      <selection activeCell="C20" sqref="C20"/>
      <pageMargins left="0" right="0" top="0" bottom="0" header="0" footer="0"/>
      <printOptions horizontalCentered="1"/>
      <pageSetup scale="85" orientation="landscape" r:id="rId3"/>
      <headerFooter alignWithMargins="0">
        <oddFooter>&amp;LCost Share&amp;RPage &amp;P of &amp;N</oddFooter>
      </headerFooter>
    </customSheetView>
    <customSheetView guid="{6588CF8C-0BB8-4786-9A46-0A2D10254132}" scale="90" showPageBreaks="1" printArea="1">
      <selection activeCell="I4" sqref="I4"/>
      <pageMargins left="0" right="0" top="0" bottom="0" header="0" footer="0"/>
      <printOptions horizontalCentered="1"/>
      <pageSetup scale="85" orientation="landscape" r:id="rId4"/>
      <headerFooter alignWithMargins="0">
        <oddFooter>&amp;LCost Share&amp;RPage &amp;P of &amp;N</oddFooter>
      </headerFooter>
    </customSheetView>
    <customSheetView guid="{D5CEF8EB-A9A7-4458-BF65-8F18E34CBA87}" scale="90" showPageBreaks="1" printArea="1">
      <selection activeCell="I3" sqref="I3"/>
      <pageMargins left="0" right="0" top="0" bottom="0" header="0" footer="0"/>
      <printOptions horizontalCentered="1"/>
      <pageSetup scale="85" orientation="landscape" r:id="rId5"/>
      <headerFooter alignWithMargins="0">
        <oddFooter>&amp;LCost Share&amp;RPage &amp;P of &amp;N</oddFooter>
      </headerFooter>
    </customSheetView>
    <customSheetView guid="{BF352FCE-C1BE-4B84-9561-6030FEF6A15F}" scale="90" showPageBreaks="1" fitToPage="1">
      <selection activeCell="E1" sqref="E1:G1"/>
      <pageMargins left="0" right="0" top="0" bottom="0" header="0" footer="0"/>
      <printOptions horizontalCentered="1"/>
      <pageSetup scale="86" orientation="landscape" r:id="rId6"/>
      <headerFooter alignWithMargins="0">
        <oddFooter>&amp;LCost Share&amp;RPage &amp;P of &amp;N</oddFooter>
      </headerFooter>
    </customSheetView>
  </customSheetViews>
  <mergeCells count="11">
    <mergeCell ref="A33:F33"/>
    <mergeCell ref="A17:E17"/>
    <mergeCell ref="A18:E18"/>
    <mergeCell ref="A19:E19"/>
    <mergeCell ref="A20:E20"/>
    <mergeCell ref="A2:F2"/>
    <mergeCell ref="A3:F3"/>
    <mergeCell ref="A16:E16"/>
    <mergeCell ref="A29:E29"/>
    <mergeCell ref="A31:E31"/>
    <mergeCell ref="A22:E22"/>
  </mergeCells>
  <phoneticPr fontId="3" type="noConversion"/>
  <printOptions horizontalCentered="1"/>
  <pageMargins left="0.5" right="0.5" top="0.25" bottom="0.25" header="0.5" footer="0.5"/>
  <pageSetup scale="85" fitToHeight="0" orientation="landscape" horizontalDpi="300" verticalDpi="300" r:id="rId7"/>
  <headerFooter alignWithMargins="0"/>
  <drawing r:id="rId8"/>
  <extLst>
    <ext xmlns:x14="http://schemas.microsoft.com/office/spreadsheetml/2009/9/main" uri="{CCE6A557-97BC-4b89-ADB6-D9C93CAAB3DF}">
      <x14:dataValidations xmlns:xm="http://schemas.microsoft.com/office/excel/2006/main" count="3">
        <x14:dataValidation type="list" allowBlank="1" showInputMessage="1" showErrorMessage="1" xr:uid="{AFCBABB7-FCFB-4450-8F19-AA894777FAE7}">
          <x14:formula1>
            <xm:f>List!$C$1:$C$6</xm:f>
          </x14:formula1>
          <xm:sqref>C6:C15</xm:sqref>
        </x14:dataValidation>
        <x14:dataValidation type="list" showInputMessage="1" showErrorMessage="1" xr:uid="{7036EBBD-3227-4EB0-B4C8-0DF8747241DB}">
          <x14:formula1>
            <xm:f>List!$U$1:$U$4</xm:f>
          </x14:formula1>
          <xm:sqref>D6:D15</xm:sqref>
        </x14:dataValidation>
        <x14:dataValidation type="list" showInputMessage="1" showErrorMessage="1" xr:uid="{3AD2D0D3-2435-428C-8158-2EE1EC4E729B}">
          <x14:formula1>
            <xm:f>List!$V$1:$V$6</xm:f>
          </x14:formula1>
          <xm:sqref>E6 E7:E15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CF934-852D-4643-9E92-5F3066E16FC8}">
  <sheetPr>
    <tabColor theme="1" tint="4.9989318521683403E-2"/>
    <pageSetUpPr fitToPage="1"/>
  </sheetPr>
  <dimension ref="A1:F9"/>
  <sheetViews>
    <sheetView showGridLines="0" zoomScale="86" zoomScaleNormal="100" workbookViewId="0">
      <selection activeCell="A3" sqref="A3:C3"/>
    </sheetView>
  </sheetViews>
  <sheetFormatPr defaultColWidth="9.44140625" defaultRowHeight="13.2" x14ac:dyDescent="0.25"/>
  <cols>
    <col min="1" max="1" width="73.5546875" style="28" customWidth="1"/>
    <col min="2" max="2" width="18.5546875" style="25" customWidth="1"/>
    <col min="3" max="3" width="17.44140625" style="26" customWidth="1"/>
    <col min="4" max="4" width="27.44140625" style="2" customWidth="1"/>
    <col min="5" max="16384" width="9.44140625" style="2"/>
  </cols>
  <sheetData>
    <row r="1" spans="1:6" s="29" customFormat="1" ht="10.199999999999999" x14ac:dyDescent="0.25">
      <c r="A1" s="744"/>
      <c r="B1" s="745"/>
      <c r="C1" s="815"/>
    </row>
    <row r="2" spans="1:6" s="30" customFormat="1" ht="18" thickBot="1" x14ac:dyDescent="0.3">
      <c r="A2" s="816" t="s">
        <v>210</v>
      </c>
      <c r="B2" s="817"/>
      <c r="C2" s="818"/>
      <c r="D2" s="23"/>
      <c r="E2" s="23"/>
      <c r="F2" s="23"/>
    </row>
    <row r="3" spans="1:6" s="8" customFormat="1" ht="214.95" customHeight="1" thickBot="1" x14ac:dyDescent="0.3">
      <c r="A3" s="819" t="s">
        <v>211</v>
      </c>
      <c r="B3" s="820"/>
      <c r="C3" s="821"/>
      <c r="D3" s="105"/>
      <c r="E3" s="105"/>
      <c r="F3" s="105"/>
    </row>
    <row r="4" spans="1:6" s="8" customFormat="1" ht="13.35" customHeight="1" thickBot="1" x14ac:dyDescent="0.3">
      <c r="A4" s="155"/>
      <c r="B4" s="345"/>
      <c r="C4" s="345"/>
      <c r="D4" s="105"/>
      <c r="E4" s="105"/>
      <c r="F4" s="105"/>
    </row>
    <row r="5" spans="1:6" s="8" customFormat="1" ht="13.35" customHeight="1" thickBot="1" x14ac:dyDescent="0.3">
      <c r="A5" s="110" t="s">
        <v>212</v>
      </c>
      <c r="B5" s="824" t="s">
        <v>213</v>
      </c>
      <c r="C5" s="825"/>
      <c r="D5" s="105"/>
      <c r="E5" s="105"/>
      <c r="F5" s="105"/>
    </row>
    <row r="6" spans="1:6" s="22" customFormat="1" ht="42.6" customHeight="1" x14ac:dyDescent="0.25">
      <c r="A6" s="346" t="s">
        <v>214</v>
      </c>
      <c r="B6" s="822"/>
      <c r="C6" s="823"/>
    </row>
    <row r="7" spans="1:6" s="22" customFormat="1" ht="35.1" customHeight="1" thickBot="1" x14ac:dyDescent="0.3">
      <c r="A7" s="111" t="s">
        <v>215</v>
      </c>
      <c r="B7" s="826"/>
      <c r="C7" s="827"/>
    </row>
    <row r="8" spans="1:6" s="22" customFormat="1" ht="14.4" thickBot="1" x14ac:dyDescent="0.3">
      <c r="A8" s="226"/>
      <c r="B8" s="225"/>
      <c r="C8" s="225"/>
    </row>
    <row r="9" spans="1:6" ht="44.1" customHeight="1" thickBot="1" x14ac:dyDescent="0.3">
      <c r="A9" s="729" t="s">
        <v>32</v>
      </c>
      <c r="B9" s="730"/>
      <c r="C9" s="731"/>
      <c r="D9" s="82"/>
      <c r="E9" s="82"/>
      <c r="F9" s="82"/>
    </row>
  </sheetData>
  <sheetProtection algorithmName="SHA-512" hashValue="7nbPDjdm/VDzRBcnfPIHJxapVpAQNaB1fzN9okwN/VkcObwIxyblVDvBl6K7htGoEWrHAga26ocpqAUxizk3dw==" saltValue="JihNe8L1aTmbH5KByjSscA==" spinCount="100000" sheet="1" formatCells="0" formatColumns="0" insertHyperlinks="0"/>
  <mergeCells count="7">
    <mergeCell ref="A1:C1"/>
    <mergeCell ref="A2:C2"/>
    <mergeCell ref="A3:C3"/>
    <mergeCell ref="A9:C9"/>
    <mergeCell ref="B6:C6"/>
    <mergeCell ref="B5:C5"/>
    <mergeCell ref="B7:C7"/>
  </mergeCells>
  <printOptions horizontalCentered="1"/>
  <pageMargins left="0.5" right="0.5" top="0.25" bottom="0.25" header="0.5" footer="0.5"/>
  <pageSetup fitToHeight="0"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C1ECF2B-5F63-4115-8A18-5197F7D81A97}">
          <x14:formula1>
            <xm:f>List!$K$1:$K$3</xm:f>
          </x14:formula1>
          <xm:sqref>B6</xm:sqref>
        </x14:dataValidation>
        <x14:dataValidation type="list" allowBlank="1" showInputMessage="1" showErrorMessage="1" xr:uid="{0A63AF64-DEC4-4362-A17F-3D789738C619}">
          <x14:formula1>
            <xm:f>List!$M$1:$M$4</xm:f>
          </x14:formula1>
          <xm:sqref>B7:C8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DFBCB-5E1C-4EAB-A5B7-EF99BCF6DD5A}">
  <dimension ref="A1:Z8"/>
  <sheetViews>
    <sheetView topLeftCell="L1" workbookViewId="0">
      <selection activeCell="Z27" sqref="Z27"/>
    </sheetView>
  </sheetViews>
  <sheetFormatPr defaultRowHeight="13.2" x14ac:dyDescent="0.25"/>
  <cols>
    <col min="13" max="13" width="50.33203125" bestFit="1" customWidth="1"/>
    <col min="15" max="15" width="11" bestFit="1" customWidth="1"/>
    <col min="17" max="17" width="4.109375" bestFit="1" customWidth="1"/>
    <col min="19" max="19" width="4.5546875" bestFit="1" customWidth="1"/>
    <col min="20" max="20" width="29.5546875" style="137" bestFit="1" customWidth="1"/>
    <col min="21" max="21" width="11" style="137" bestFit="1" customWidth="1"/>
  </cols>
  <sheetData>
    <row r="1" spans="1:26" x14ac:dyDescent="0.25">
      <c r="A1" s="45" t="s">
        <v>65</v>
      </c>
      <c r="C1" s="45" t="s">
        <v>141</v>
      </c>
      <c r="E1" t="s">
        <v>85</v>
      </c>
      <c r="G1" s="45" t="s">
        <v>60</v>
      </c>
      <c r="I1" s="45" t="s">
        <v>216</v>
      </c>
      <c r="K1" s="45" t="s">
        <v>60</v>
      </c>
      <c r="M1" s="45" t="s">
        <v>217</v>
      </c>
      <c r="O1" t="s">
        <v>154</v>
      </c>
      <c r="Q1" t="s">
        <v>60</v>
      </c>
      <c r="S1" t="s">
        <v>60</v>
      </c>
      <c r="T1" s="137" t="s">
        <v>141</v>
      </c>
      <c r="U1" s="137" t="s">
        <v>154</v>
      </c>
      <c r="V1" s="45" t="s">
        <v>155</v>
      </c>
      <c r="Z1" s="45" t="s">
        <v>137</v>
      </c>
    </row>
    <row r="2" spans="1:26" x14ac:dyDescent="0.25">
      <c r="A2" s="45" t="s">
        <v>218</v>
      </c>
      <c r="C2" s="45" t="s">
        <v>153</v>
      </c>
      <c r="E2" t="s">
        <v>219</v>
      </c>
      <c r="G2" s="45" t="s">
        <v>64</v>
      </c>
      <c r="I2" s="45" t="s">
        <v>220</v>
      </c>
      <c r="K2" s="45" t="s">
        <v>64</v>
      </c>
      <c r="M2" s="45" t="s">
        <v>221</v>
      </c>
      <c r="O2" t="s">
        <v>222</v>
      </c>
      <c r="Q2" t="s">
        <v>64</v>
      </c>
      <c r="S2" t="s">
        <v>64</v>
      </c>
      <c r="T2" s="137" t="s">
        <v>153</v>
      </c>
      <c r="U2" s="137" t="s">
        <v>142</v>
      </c>
      <c r="V2" s="45" t="s">
        <v>223</v>
      </c>
      <c r="Z2" s="45" t="s">
        <v>158</v>
      </c>
    </row>
    <row r="3" spans="1:26" ht="39.6" x14ac:dyDescent="0.25">
      <c r="A3" s="45" t="s">
        <v>61</v>
      </c>
      <c r="I3" s="45" t="s">
        <v>224</v>
      </c>
      <c r="M3" s="45" t="s">
        <v>225</v>
      </c>
      <c r="S3" s="45" t="s">
        <v>159</v>
      </c>
      <c r="T3" s="353" t="s">
        <v>147</v>
      </c>
      <c r="U3" s="137" t="s">
        <v>203</v>
      </c>
      <c r="V3" s="45" t="s">
        <v>226</v>
      </c>
      <c r="Z3" s="45" t="s">
        <v>148</v>
      </c>
    </row>
    <row r="4" spans="1:26" x14ac:dyDescent="0.25">
      <c r="A4" s="45"/>
      <c r="I4" s="45" t="s">
        <v>227</v>
      </c>
      <c r="M4" s="45" t="s">
        <v>228</v>
      </c>
      <c r="T4" s="353" t="s">
        <v>159</v>
      </c>
      <c r="U4" s="353" t="s">
        <v>148</v>
      </c>
      <c r="V4" s="45" t="s">
        <v>229</v>
      </c>
    </row>
    <row r="5" spans="1:26" ht="26.4" x14ac:dyDescent="0.25">
      <c r="I5" s="45" t="s">
        <v>230</v>
      </c>
      <c r="U5" s="353" t="s">
        <v>206</v>
      </c>
      <c r="V5" s="45" t="s">
        <v>231</v>
      </c>
    </row>
    <row r="6" spans="1:26" x14ac:dyDescent="0.25">
      <c r="I6" s="45" t="s">
        <v>232</v>
      </c>
      <c r="U6" s="353" t="s">
        <v>159</v>
      </c>
      <c r="V6" s="45" t="s">
        <v>159</v>
      </c>
    </row>
    <row r="7" spans="1:26" x14ac:dyDescent="0.25">
      <c r="I7" s="45" t="s">
        <v>233</v>
      </c>
      <c r="V7" s="45"/>
    </row>
    <row r="8" spans="1:26" x14ac:dyDescent="0.25">
      <c r="I8" s="45" t="s">
        <v>148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N40"/>
  <sheetViews>
    <sheetView showGridLines="0" zoomScale="69" zoomScaleNormal="116" workbookViewId="0">
      <selection activeCell="I1" sqref="I1"/>
    </sheetView>
  </sheetViews>
  <sheetFormatPr defaultColWidth="9.44140625" defaultRowHeight="13.2" x14ac:dyDescent="0.25"/>
  <cols>
    <col min="1" max="2" width="31.44140625" style="16" customWidth="1"/>
    <col min="3" max="3" width="23.5546875" style="16" customWidth="1"/>
    <col min="4" max="4" width="17.44140625" style="16" customWidth="1"/>
    <col min="5" max="5" width="29.44140625" style="16" customWidth="1"/>
    <col min="6" max="6" width="19.5546875" style="3" customWidth="1"/>
    <col min="7" max="7" width="33.5546875" style="3" customWidth="1"/>
    <col min="8" max="19" width="9.44140625" style="3" customWidth="1"/>
    <col min="20" max="16384" width="9.44140625" style="3"/>
  </cols>
  <sheetData>
    <row r="1" spans="1:14" ht="57" customHeight="1" x14ac:dyDescent="0.25">
      <c r="A1" s="472"/>
      <c r="B1" s="473"/>
      <c r="C1" s="473"/>
      <c r="D1" s="473"/>
      <c r="E1" s="473"/>
      <c r="F1" s="474"/>
      <c r="G1" s="474"/>
      <c r="H1" s="475"/>
    </row>
    <row r="2" spans="1:14" s="4" customFormat="1" ht="18" customHeight="1" x14ac:dyDescent="0.25">
      <c r="A2" s="714" t="s">
        <v>0</v>
      </c>
      <c r="B2" s="674"/>
      <c r="C2" s="674"/>
      <c r="D2" s="674"/>
      <c r="E2" s="674"/>
      <c r="F2" s="674"/>
      <c r="G2" s="674"/>
      <c r="H2" s="476"/>
      <c r="I2" s="81"/>
      <c r="J2" s="81"/>
      <c r="K2" s="81"/>
      <c r="L2" s="81"/>
      <c r="M2" s="81"/>
      <c r="N2" s="81"/>
    </row>
    <row r="3" spans="1:14" s="4" customFormat="1" ht="11.25" customHeight="1" x14ac:dyDescent="0.25">
      <c r="A3" s="477"/>
      <c r="B3" s="12"/>
      <c r="C3" s="12"/>
      <c r="D3" s="12"/>
      <c r="E3" s="12"/>
      <c r="F3" s="635"/>
      <c r="G3" s="81"/>
      <c r="H3" s="476"/>
      <c r="I3" s="81"/>
      <c r="J3" s="81"/>
      <c r="K3" s="81"/>
      <c r="L3" s="81"/>
      <c r="M3" s="81"/>
      <c r="N3" s="81"/>
    </row>
    <row r="4" spans="1:14" s="14" customFormat="1" ht="36.6" customHeight="1" x14ac:dyDescent="0.25">
      <c r="A4" s="478" t="s">
        <v>1</v>
      </c>
      <c r="B4" s="47"/>
      <c r="C4" s="51"/>
      <c r="D4" s="51"/>
      <c r="E4" s="51"/>
      <c r="F4" s="642" t="s">
        <v>2</v>
      </c>
      <c r="G4" s="47"/>
      <c r="H4" s="479"/>
    </row>
    <row r="5" spans="1:14" s="14" customFormat="1" ht="38.85" customHeight="1" x14ac:dyDescent="0.25">
      <c r="A5" s="478" t="s">
        <v>3</v>
      </c>
      <c r="B5" s="49"/>
      <c r="C5" s="51"/>
      <c r="D5" s="51"/>
      <c r="E5" s="51"/>
      <c r="F5" s="642" t="s">
        <v>33</v>
      </c>
      <c r="G5" s="47"/>
      <c r="H5" s="479"/>
    </row>
    <row r="6" spans="1:14" s="14" customFormat="1" ht="12" customHeight="1" thickBot="1" x14ac:dyDescent="0.3">
      <c r="A6" s="480"/>
      <c r="B6" s="481"/>
      <c r="C6" s="481"/>
      <c r="D6" s="481"/>
      <c r="E6" s="481"/>
      <c r="F6" s="482"/>
      <c r="G6" s="483"/>
      <c r="H6" s="484"/>
    </row>
    <row r="7" spans="1:14" ht="48.6" customHeight="1" x14ac:dyDescent="0.25">
      <c r="A7" s="675" t="s">
        <v>34</v>
      </c>
      <c r="B7" s="676"/>
      <c r="C7" s="676"/>
      <c r="D7" s="676"/>
      <c r="E7" s="676"/>
      <c r="F7" s="676"/>
      <c r="G7" s="676"/>
      <c r="H7" s="677"/>
      <c r="I7" s="199"/>
    </row>
    <row r="8" spans="1:14" ht="291" customHeight="1" x14ac:dyDescent="0.25">
      <c r="A8" s="716" t="s">
        <v>35</v>
      </c>
      <c r="B8" s="717"/>
      <c r="C8" s="717"/>
      <c r="D8" s="717"/>
      <c r="E8" s="717"/>
      <c r="F8" s="717"/>
      <c r="G8" s="717"/>
      <c r="H8" s="718"/>
      <c r="I8" s="107"/>
      <c r="J8" s="14"/>
      <c r="K8" s="14"/>
      <c r="L8" s="14"/>
      <c r="M8" s="14"/>
    </row>
    <row r="9" spans="1:14" ht="9.6" customHeight="1" thickBot="1" x14ac:dyDescent="0.3">
      <c r="A9" s="523"/>
      <c r="B9" s="524"/>
      <c r="C9" s="524"/>
      <c r="D9" s="524"/>
      <c r="E9" s="524"/>
      <c r="F9" s="524"/>
      <c r="G9" s="525"/>
      <c r="H9" s="526"/>
      <c r="I9" s="14"/>
      <c r="J9" s="14"/>
      <c r="K9" s="14"/>
      <c r="L9" s="14"/>
      <c r="M9" s="14"/>
    </row>
    <row r="10" spans="1:14" ht="41.4" customHeight="1" thickBot="1" x14ac:dyDescent="0.3">
      <c r="A10" s="681" t="s">
        <v>7</v>
      </c>
      <c r="B10" s="682"/>
      <c r="C10" s="682"/>
      <c r="D10" s="682"/>
      <c r="E10" s="682"/>
      <c r="F10" s="682"/>
      <c r="G10" s="682"/>
      <c r="H10" s="683"/>
      <c r="I10" s="14"/>
      <c r="J10" s="14"/>
      <c r="K10" s="14"/>
      <c r="L10" s="14"/>
      <c r="M10" s="14"/>
      <c r="N10" s="14"/>
    </row>
    <row r="11" spans="1:14" ht="93.6" customHeight="1" thickBot="1" x14ac:dyDescent="0.3">
      <c r="A11" s="641" t="s">
        <v>8</v>
      </c>
      <c r="B11" s="79" t="s">
        <v>9</v>
      </c>
      <c r="C11" s="636" t="s">
        <v>36</v>
      </c>
      <c r="D11" s="79" t="s">
        <v>37</v>
      </c>
      <c r="E11" s="79" t="s">
        <v>38</v>
      </c>
      <c r="F11" s="715" t="s">
        <v>12</v>
      </c>
      <c r="G11" s="684"/>
      <c r="H11" s="685"/>
      <c r="I11" s="14"/>
      <c r="J11" s="14"/>
      <c r="K11" s="14"/>
      <c r="L11" s="14"/>
      <c r="M11" s="14"/>
    </row>
    <row r="12" spans="1:14" s="17" customFormat="1" ht="15" customHeight="1" x14ac:dyDescent="0.25">
      <c r="A12" s="68" t="s">
        <v>13</v>
      </c>
      <c r="B12" s="291">
        <f>SUM(B13:B14)</f>
        <v>0</v>
      </c>
      <c r="C12" s="519"/>
      <c r="D12" s="284"/>
      <c r="E12" s="520"/>
      <c r="F12" s="520"/>
      <c r="G12" s="521"/>
      <c r="H12" s="522"/>
      <c r="I12" s="14"/>
      <c r="J12" s="14"/>
      <c r="K12" s="14"/>
      <c r="L12" s="14"/>
      <c r="M12" s="14"/>
    </row>
    <row r="13" spans="1:14" s="17" customFormat="1" ht="15" customHeight="1" x14ac:dyDescent="0.25">
      <c r="A13" s="108" t="s">
        <v>14</v>
      </c>
      <c r="B13" s="285">
        <f>'a. Personnel'!F111</f>
        <v>0</v>
      </c>
      <c r="C13" s="389"/>
      <c r="D13" s="289">
        <f>SUM('a. Personnel'!L111)</f>
        <v>0</v>
      </c>
      <c r="E13" s="629"/>
      <c r="F13" s="692"/>
      <c r="G13" s="693"/>
      <c r="H13" s="694"/>
      <c r="I13" s="156"/>
      <c r="J13" s="14"/>
      <c r="K13" s="14"/>
      <c r="L13" s="14"/>
      <c r="M13" s="14"/>
    </row>
    <row r="14" spans="1:14" s="17" customFormat="1" ht="15" customHeight="1" x14ac:dyDescent="0.25">
      <c r="A14" s="108" t="s">
        <v>15</v>
      </c>
      <c r="B14" s="285">
        <f>'a. Personnel'!G111</f>
        <v>0</v>
      </c>
      <c r="C14" s="389"/>
      <c r="D14" s="289">
        <f>SUM('a. Personnel'!M111)</f>
        <v>0</v>
      </c>
      <c r="E14" s="629"/>
      <c r="F14" s="692"/>
      <c r="G14" s="693"/>
      <c r="H14" s="694"/>
      <c r="I14" s="156"/>
      <c r="J14" s="14"/>
      <c r="K14" s="157"/>
      <c r="L14" s="14"/>
      <c r="M14" s="14"/>
    </row>
    <row r="15" spans="1:14" ht="15" customHeight="1" x14ac:dyDescent="0.25">
      <c r="A15" s="70" t="s">
        <v>16</v>
      </c>
      <c r="B15" s="286">
        <f>'b. Travel'!K209</f>
        <v>0</v>
      </c>
      <c r="C15" s="389"/>
      <c r="D15" s="289">
        <f>SUM('b. Travel'!N209)</f>
        <v>0</v>
      </c>
      <c r="E15" s="629"/>
      <c r="F15" s="692"/>
      <c r="G15" s="693"/>
      <c r="H15" s="694"/>
      <c r="I15" s="156"/>
      <c r="J15" s="14"/>
      <c r="K15" s="14"/>
      <c r="L15" s="14"/>
      <c r="M15" s="14"/>
    </row>
    <row r="16" spans="1:14" ht="15" customHeight="1" x14ac:dyDescent="0.25">
      <c r="A16" s="70" t="s">
        <v>17</v>
      </c>
      <c r="B16" s="286">
        <f>'c. Equipment'!D33</f>
        <v>0</v>
      </c>
      <c r="C16" s="389"/>
      <c r="D16" s="289">
        <f>SUM('c. Equipment'!H33)</f>
        <v>0</v>
      </c>
      <c r="E16" s="629"/>
      <c r="F16" s="692"/>
      <c r="G16" s="693"/>
      <c r="H16" s="694"/>
      <c r="I16" s="156"/>
      <c r="J16" s="14"/>
      <c r="K16" s="14"/>
      <c r="L16" s="14"/>
      <c r="M16" s="14"/>
    </row>
    <row r="17" spans="1:13" ht="15" customHeight="1" x14ac:dyDescent="0.25">
      <c r="A17" s="70" t="s">
        <v>18</v>
      </c>
      <c r="B17" s="286">
        <f>'d. Supplies'!D34</f>
        <v>0</v>
      </c>
      <c r="C17" s="389"/>
      <c r="D17" s="289">
        <f>SUM('d. Supplies'!H34)</f>
        <v>0</v>
      </c>
      <c r="E17" s="629"/>
      <c r="F17" s="692"/>
      <c r="G17" s="693"/>
      <c r="H17" s="694"/>
      <c r="I17" s="156"/>
      <c r="J17" s="14"/>
      <c r="K17" s="14"/>
      <c r="L17" s="14"/>
      <c r="M17" s="14"/>
    </row>
    <row r="18" spans="1:13" ht="15" customHeight="1" x14ac:dyDescent="0.25">
      <c r="A18" s="72" t="s">
        <v>19</v>
      </c>
      <c r="B18" s="286">
        <f>'e2. Subawards'!G513+'e1. Contractual'!G60</f>
        <v>0</v>
      </c>
      <c r="C18" s="389"/>
      <c r="D18" s="289">
        <f>'e1. Contractual'!I58+'e2. Subawards'!N511</f>
        <v>0</v>
      </c>
      <c r="E18" s="629"/>
      <c r="F18" s="692"/>
      <c r="G18" s="693"/>
      <c r="H18" s="694"/>
      <c r="I18" s="156"/>
      <c r="J18" s="14"/>
      <c r="K18" s="14"/>
      <c r="L18" s="14"/>
      <c r="M18" s="14"/>
    </row>
    <row r="19" spans="1:13" ht="15" customHeight="1" x14ac:dyDescent="0.25">
      <c r="A19" s="70" t="s">
        <v>20</v>
      </c>
      <c r="B19" s="285">
        <f>'f. Construction'!B17</f>
        <v>0</v>
      </c>
      <c r="C19" s="389"/>
      <c r="D19" s="289">
        <f>'f. Construction'!F17</f>
        <v>0</v>
      </c>
      <c r="E19" s="629"/>
      <c r="F19" s="692"/>
      <c r="G19" s="693"/>
      <c r="H19" s="694"/>
      <c r="I19" s="156"/>
      <c r="J19" s="14"/>
      <c r="K19" s="14"/>
      <c r="L19" s="14"/>
      <c r="M19" s="14"/>
    </row>
    <row r="20" spans="1:13" ht="15" customHeight="1" thickBot="1" x14ac:dyDescent="0.3">
      <c r="A20" s="70" t="s">
        <v>21</v>
      </c>
      <c r="B20" s="287">
        <f>'g. Other'!E60</f>
        <v>0</v>
      </c>
      <c r="C20" s="628"/>
      <c r="D20" s="283">
        <f>'g. Other'!I60</f>
        <v>0</v>
      </c>
      <c r="E20" s="630"/>
      <c r="F20" s="700"/>
      <c r="G20" s="701"/>
      <c r="H20" s="702"/>
      <c r="I20" s="156"/>
      <c r="J20" s="14"/>
      <c r="K20" s="14"/>
      <c r="L20" s="14"/>
      <c r="M20" s="14"/>
    </row>
    <row r="21" spans="1:13" ht="15" customHeight="1" thickBot="1" x14ac:dyDescent="0.3">
      <c r="A21" s="77" t="s">
        <v>22</v>
      </c>
      <c r="B21" s="624">
        <f>SUM(B12:B20)-(B13+B14)</f>
        <v>0</v>
      </c>
      <c r="C21" s="625"/>
      <c r="D21" s="626">
        <f>SUM(D13:D20)</f>
        <v>0</v>
      </c>
      <c r="E21" s="627"/>
      <c r="F21" s="703"/>
      <c r="G21" s="704"/>
      <c r="H21" s="705"/>
      <c r="I21" s="156"/>
      <c r="J21" s="14"/>
      <c r="K21" s="14"/>
      <c r="L21" s="14"/>
      <c r="M21" s="14"/>
    </row>
    <row r="22" spans="1:13" ht="15" customHeight="1" thickBot="1" x14ac:dyDescent="0.3">
      <c r="A22" s="697"/>
      <c r="B22" s="697"/>
      <c r="C22" s="697"/>
      <c r="D22" s="697"/>
      <c r="E22" s="697"/>
      <c r="F22" s="697"/>
      <c r="G22" s="697"/>
      <c r="H22" s="697"/>
      <c r="I22" s="156"/>
      <c r="J22" s="14"/>
      <c r="K22" s="14"/>
      <c r="L22" s="14"/>
      <c r="M22" s="14"/>
    </row>
    <row r="23" spans="1:13" ht="15" customHeight="1" x14ac:dyDescent="0.25">
      <c r="A23" s="202" t="s">
        <v>23</v>
      </c>
      <c r="B23" s="288">
        <f>'h. Indirect'!D19</f>
        <v>0</v>
      </c>
      <c r="C23" s="251"/>
      <c r="D23" s="284"/>
      <c r="E23" s="284">
        <f>SUM(E13:E20)</f>
        <v>0</v>
      </c>
      <c r="F23" s="698"/>
      <c r="G23" s="698"/>
      <c r="H23" s="699"/>
      <c r="I23" s="156"/>
      <c r="J23" s="14"/>
      <c r="K23" s="14"/>
      <c r="L23" s="14"/>
      <c r="M23" s="14"/>
    </row>
    <row r="24" spans="1:13" ht="15" customHeight="1" x14ac:dyDescent="0.25">
      <c r="A24" s="122" t="s">
        <v>24</v>
      </c>
      <c r="B24" s="200">
        <f>'h. Indirect'!E19</f>
        <v>0</v>
      </c>
      <c r="C24" s="123"/>
      <c r="D24" s="289"/>
      <c r="E24" s="290"/>
      <c r="F24" s="691"/>
      <c r="G24" s="656"/>
      <c r="H24" s="657"/>
      <c r="I24" s="156"/>
      <c r="J24" s="14"/>
      <c r="K24" s="14"/>
      <c r="L24" s="14"/>
      <c r="M24" s="14"/>
    </row>
    <row r="25" spans="1:13" ht="15" customHeight="1" x14ac:dyDescent="0.25">
      <c r="A25" s="122" t="s">
        <v>25</v>
      </c>
      <c r="B25" s="169">
        <f>'h. Indirect'!F19</f>
        <v>0</v>
      </c>
      <c r="C25" s="123"/>
      <c r="D25" s="289"/>
      <c r="E25" s="289"/>
      <c r="F25" s="691"/>
      <c r="G25" s="656"/>
      <c r="H25" s="657"/>
      <c r="I25" s="156"/>
      <c r="J25" s="14"/>
      <c r="K25" s="14"/>
      <c r="L25" s="14"/>
      <c r="M25" s="14"/>
    </row>
    <row r="26" spans="1:13" ht="15" customHeight="1" thickBot="1" x14ac:dyDescent="0.3">
      <c r="A26" s="77" t="s">
        <v>39</v>
      </c>
      <c r="B26" s="203">
        <f>B21+B24</f>
        <v>0</v>
      </c>
      <c r="C26" s="204"/>
      <c r="D26" s="283">
        <f>D21</f>
        <v>0</v>
      </c>
      <c r="E26" s="283">
        <f>E23</f>
        <v>0</v>
      </c>
      <c r="F26" s="669"/>
      <c r="G26" s="669"/>
      <c r="H26" s="670"/>
      <c r="I26" s="156"/>
      <c r="J26" s="14"/>
      <c r="K26" s="14"/>
      <c r="L26" s="14"/>
      <c r="M26" s="14"/>
    </row>
    <row r="27" spans="1:13" ht="15" customHeight="1" thickBot="1" x14ac:dyDescent="0.3">
      <c r="A27" s="665"/>
      <c r="B27" s="665"/>
      <c r="C27" s="665"/>
      <c r="D27" s="665"/>
      <c r="E27" s="665"/>
      <c r="F27" s="665"/>
      <c r="G27" s="665"/>
      <c r="H27" s="665"/>
      <c r="I27" s="156"/>
      <c r="J27" s="14"/>
      <c r="K27" s="14"/>
      <c r="L27" s="14"/>
      <c r="M27" s="14"/>
    </row>
    <row r="28" spans="1:13" ht="15" customHeight="1" x14ac:dyDescent="0.25">
      <c r="A28" s="201" t="s">
        <v>27</v>
      </c>
      <c r="B28" s="471">
        <f>'i. Cost Sharing-Matching'!F31</f>
        <v>0</v>
      </c>
      <c r="C28" s="470"/>
      <c r="D28" s="470"/>
      <c r="E28" s="470"/>
      <c r="F28" s="706"/>
      <c r="G28" s="706"/>
      <c r="H28" s="706"/>
      <c r="I28" s="156"/>
      <c r="J28" s="14"/>
      <c r="K28" s="14"/>
      <c r="L28" s="14"/>
      <c r="M28" s="14"/>
    </row>
    <row r="29" spans="1:13" ht="31.5" customHeight="1" thickBot="1" x14ac:dyDescent="0.3">
      <c r="A29" s="77" t="s">
        <v>28</v>
      </c>
      <c r="B29" s="649" t="e">
        <f>B28/B31</f>
        <v>#DIV/0!</v>
      </c>
      <c r="C29" s="470"/>
      <c r="D29" s="470"/>
      <c r="E29" s="470"/>
      <c r="F29" s="706"/>
      <c r="G29" s="706"/>
      <c r="H29" s="706"/>
    </row>
    <row r="30" spans="1:13" ht="14.4" thickBot="1" x14ac:dyDescent="0.3">
      <c r="A30" s="707"/>
      <c r="B30" s="708"/>
      <c r="C30" s="708"/>
      <c r="D30" s="708"/>
      <c r="E30" s="708"/>
      <c r="F30" s="708"/>
      <c r="G30" s="157"/>
      <c r="H30" s="157"/>
    </row>
    <row r="31" spans="1:13" ht="54.9" customHeight="1" x14ac:dyDescent="0.25">
      <c r="A31" s="207" t="s">
        <v>29</v>
      </c>
      <c r="B31" s="284">
        <f>B26+B28</f>
        <v>0</v>
      </c>
      <c r="C31" s="250" t="s">
        <v>30</v>
      </c>
      <c r="D31" s="709">
        <f>SUM(D26:E26)</f>
        <v>0</v>
      </c>
      <c r="E31" s="710"/>
      <c r="F31" s="711"/>
      <c r="G31" s="711"/>
      <c r="H31" s="711"/>
    </row>
    <row r="32" spans="1:13" ht="13.8" x14ac:dyDescent="0.25">
      <c r="A32" s="208" t="s">
        <v>40</v>
      </c>
      <c r="B32" s="469">
        <v>0</v>
      </c>
      <c r="C32" s="206"/>
      <c r="D32" s="695"/>
      <c r="E32" s="696"/>
      <c r="F32" s="711"/>
      <c r="G32" s="711"/>
      <c r="H32" s="711"/>
    </row>
    <row r="33" spans="1:8" ht="54.9" customHeight="1" x14ac:dyDescent="0.25">
      <c r="A33" s="209" t="s">
        <v>41</v>
      </c>
      <c r="B33" s="469">
        <v>0</v>
      </c>
      <c r="C33" s="213" t="s">
        <v>42</v>
      </c>
      <c r="D33" s="712" t="e">
        <f>D31/B32</f>
        <v>#DIV/0!</v>
      </c>
      <c r="E33" s="713"/>
      <c r="F33" s="711"/>
      <c r="G33" s="711"/>
      <c r="H33" s="711"/>
    </row>
    <row r="34" spans="1:8" ht="54.9" customHeight="1" thickBot="1" x14ac:dyDescent="0.3">
      <c r="A34" s="214" t="s">
        <v>43</v>
      </c>
      <c r="B34" s="283">
        <f>B32-B33</f>
        <v>0</v>
      </c>
      <c r="C34" s="210"/>
      <c r="D34" s="211"/>
      <c r="E34" s="212"/>
    </row>
    <row r="35" spans="1:8" ht="15" customHeight="1" thickBot="1" x14ac:dyDescent="0.3">
      <c r="A35" s="215"/>
      <c r="B35" s="206"/>
      <c r="C35" s="205"/>
      <c r="D35" s="3"/>
      <c r="E35" s="3"/>
    </row>
    <row r="36" spans="1:8" ht="92.4" customHeight="1" thickBot="1" x14ac:dyDescent="0.3">
      <c r="A36" s="688" t="s">
        <v>32</v>
      </c>
      <c r="B36" s="689"/>
      <c r="C36" s="689"/>
      <c r="D36" s="689"/>
      <c r="E36" s="689"/>
      <c r="F36" s="689"/>
      <c r="G36" s="689"/>
      <c r="H36" s="690"/>
    </row>
    <row r="37" spans="1:8" ht="10.5" customHeight="1" x14ac:dyDescent="0.25"/>
    <row r="40" spans="1:8" x14ac:dyDescent="0.25">
      <c r="A40" s="18"/>
      <c r="B40" s="18"/>
      <c r="C40" s="18"/>
      <c r="D40" s="18"/>
      <c r="E40" s="18"/>
    </row>
  </sheetData>
  <sheetProtection algorithmName="SHA-512" hashValue="2gEYKEnx3ka1jlzlFqZlwXxsffhwCb5IWLvJfBVssHQKhdW/UUlovwDCdmFYXmAdzObFXnLKgJC+znLcUgr0Pg==" saltValue="jxjinWulO62vxdkc8mXtMA==" spinCount="100000" sheet="1" formatCells="0" formatColumns="0" formatRows="0"/>
  <customSheetViews>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6"/>
      <headerFooter alignWithMargins="0"/>
    </customSheetView>
  </customSheetViews>
  <mergeCells count="28">
    <mergeCell ref="F26:H26"/>
    <mergeCell ref="A27:H27"/>
    <mergeCell ref="A2:G2"/>
    <mergeCell ref="F17:H17"/>
    <mergeCell ref="F18:H18"/>
    <mergeCell ref="A10:H10"/>
    <mergeCell ref="F11:H11"/>
    <mergeCell ref="F15:H15"/>
    <mergeCell ref="F16:H16"/>
    <mergeCell ref="A8:H8"/>
    <mergeCell ref="A7:H7"/>
    <mergeCell ref="F14:H14"/>
    <mergeCell ref="A36:H36"/>
    <mergeCell ref="F25:H25"/>
    <mergeCell ref="F24:H24"/>
    <mergeCell ref="F13:H13"/>
    <mergeCell ref="D32:E32"/>
    <mergeCell ref="A22:H22"/>
    <mergeCell ref="F23:H23"/>
    <mergeCell ref="F19:H19"/>
    <mergeCell ref="F20:H20"/>
    <mergeCell ref="F21:H21"/>
    <mergeCell ref="F28:H28"/>
    <mergeCell ref="F29:H29"/>
    <mergeCell ref="A30:F30"/>
    <mergeCell ref="D31:E31"/>
    <mergeCell ref="F31:H33"/>
    <mergeCell ref="D33:E33"/>
  </mergeCells>
  <phoneticPr fontId="3" type="noConversion"/>
  <conditionalFormatting sqref="D33:E33">
    <cfRule type="cellIs" dxfId="1" priority="1" operator="greaterThan">
      <formula>0.02</formula>
    </cfRule>
  </conditionalFormatting>
  <conditionalFormatting sqref="E13:E20 D15:E15">
    <cfRule type="expression" dxfId="0" priority="3">
      <formula>$C13="no"</formula>
    </cfRule>
  </conditionalFormatting>
  <printOptions horizontalCentered="1"/>
  <pageMargins left="0.5" right="0.5" top="0.25" bottom="0.25" header="0.5" footer="0.5"/>
  <pageSetup scale="49" fitToHeight="0" orientation="portrait" horizontalDpi="300" verticalDpi="300" r:id="rId7"/>
  <headerFooter alignWithMargins="0"/>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3113B714-F0E4-4952-B05D-532D529F942A}">
          <x14:formula1>
            <xm:f>List!$Q$1:$Q$2</xm:f>
          </x14:formula1>
          <xm:sqref>C13:C20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A4B1-4A0D-497F-94B9-F2E9E99FC9A6}">
  <sheetPr>
    <tabColor theme="4" tint="0.59999389629810485"/>
    <pageSetUpPr fitToPage="1"/>
  </sheetPr>
  <dimension ref="A1:M113"/>
  <sheetViews>
    <sheetView showGridLines="0" topLeftCell="A6" zoomScale="75" zoomScaleNormal="70" workbookViewId="0">
      <selection activeCell="E10" sqref="E10"/>
    </sheetView>
  </sheetViews>
  <sheetFormatPr defaultColWidth="9.44140625" defaultRowHeight="13.2" x14ac:dyDescent="0.25"/>
  <cols>
    <col min="1" max="1" width="27.44140625" style="4" customWidth="1"/>
    <col min="2" max="2" width="16.5546875" style="4" customWidth="1"/>
    <col min="3" max="3" width="16.5546875" style="46" customWidth="1"/>
    <col min="4" max="6" width="16.5546875" style="10" customWidth="1"/>
    <col min="7" max="7" width="16.5546875" style="9" customWidth="1"/>
    <col min="8" max="8" width="16.5546875" style="109" customWidth="1"/>
    <col min="9" max="9" width="16.5546875" style="9" customWidth="1"/>
    <col min="10" max="10" width="69.44140625" style="11" customWidth="1"/>
    <col min="11" max="11" width="18.109375" style="4" customWidth="1"/>
    <col min="12" max="12" width="18.109375" style="8" customWidth="1"/>
    <col min="13" max="13" width="18.109375" style="4" customWidth="1"/>
    <col min="14" max="16384" width="9.44140625" style="4"/>
  </cols>
  <sheetData>
    <row r="1" spans="1:13" s="19" customFormat="1" ht="10.199999999999999" x14ac:dyDescent="0.25">
      <c r="A1" s="391"/>
      <c r="B1" s="392"/>
      <c r="C1" s="393"/>
      <c r="D1" s="394"/>
      <c r="E1" s="394"/>
      <c r="F1" s="394"/>
      <c r="G1" s="394"/>
      <c r="H1" s="395"/>
      <c r="I1" s="396"/>
      <c r="J1" s="397"/>
      <c r="K1" s="398"/>
      <c r="L1" s="399"/>
      <c r="M1" s="400"/>
    </row>
    <row r="2" spans="1:13" s="1" customFormat="1" ht="17.399999999999999" x14ac:dyDescent="0.25">
      <c r="A2" s="726" t="s">
        <v>44</v>
      </c>
      <c r="B2" s="727"/>
      <c r="C2" s="727"/>
      <c r="D2" s="727"/>
      <c r="E2" s="727"/>
      <c r="F2" s="727"/>
      <c r="G2" s="727"/>
      <c r="H2" s="727"/>
      <c r="I2" s="727"/>
      <c r="J2" s="727"/>
      <c r="K2" s="727"/>
      <c r="L2" s="727"/>
      <c r="M2" s="728"/>
    </row>
    <row r="3" spans="1:13" s="5" customFormat="1" ht="14.1" customHeight="1" x14ac:dyDescent="0.25">
      <c r="A3" s="722" t="s">
        <v>45</v>
      </c>
      <c r="B3" s="723"/>
      <c r="C3" s="723"/>
      <c r="D3" s="723"/>
      <c r="E3" s="723"/>
      <c r="F3" s="723"/>
      <c r="G3" s="723"/>
      <c r="H3" s="723"/>
      <c r="I3" s="723"/>
      <c r="J3" s="723"/>
      <c r="K3" s="723"/>
      <c r="L3" s="723"/>
      <c r="M3" s="724"/>
    </row>
    <row r="4" spans="1:13" ht="127.5" customHeight="1" x14ac:dyDescent="0.25">
      <c r="A4" s="725"/>
      <c r="B4" s="723"/>
      <c r="C4" s="723"/>
      <c r="D4" s="723"/>
      <c r="E4" s="723"/>
      <c r="F4" s="723"/>
      <c r="G4" s="723"/>
      <c r="H4" s="723"/>
      <c r="I4" s="723"/>
      <c r="J4" s="723"/>
      <c r="K4" s="723"/>
      <c r="L4" s="723"/>
      <c r="M4" s="724"/>
    </row>
    <row r="5" spans="1:13" ht="14.4" thickBot="1" x14ac:dyDescent="0.3">
      <c r="A5" s="401"/>
      <c r="B5" s="402"/>
      <c r="C5" s="403"/>
      <c r="D5" s="402"/>
      <c r="E5" s="402"/>
      <c r="F5" s="402"/>
      <c r="G5" s="402"/>
      <c r="H5" s="404"/>
      <c r="I5" s="405"/>
      <c r="J5" s="406"/>
      <c r="K5" s="407"/>
      <c r="L5" s="408"/>
      <c r="M5" s="409"/>
    </row>
    <row r="6" spans="1:13" s="6" customFormat="1" ht="63" customHeight="1" thickBot="1" x14ac:dyDescent="0.3">
      <c r="A6" s="410" t="s">
        <v>46</v>
      </c>
      <c r="B6" s="411" t="s">
        <v>47</v>
      </c>
      <c r="C6" s="412" t="s">
        <v>48</v>
      </c>
      <c r="D6" s="413" t="s">
        <v>49</v>
      </c>
      <c r="E6" s="411" t="s">
        <v>50</v>
      </c>
      <c r="F6" s="411" t="s">
        <v>51</v>
      </c>
      <c r="G6" s="411" t="s">
        <v>52</v>
      </c>
      <c r="H6" s="414" t="s">
        <v>53</v>
      </c>
      <c r="I6" s="411" t="s">
        <v>54</v>
      </c>
      <c r="J6" s="415" t="s">
        <v>55</v>
      </c>
      <c r="K6" s="411" t="s">
        <v>56</v>
      </c>
      <c r="L6" s="416" t="s">
        <v>57</v>
      </c>
      <c r="M6" s="417" t="s">
        <v>58</v>
      </c>
    </row>
    <row r="7" spans="1:13" s="8" customFormat="1" ht="171.6" x14ac:dyDescent="0.25">
      <c r="A7" s="427" t="s">
        <v>59</v>
      </c>
      <c r="B7" s="428" t="s">
        <v>60</v>
      </c>
      <c r="C7" s="429">
        <v>4</v>
      </c>
      <c r="D7" s="430" t="s">
        <v>61</v>
      </c>
      <c r="E7" s="431">
        <v>80000</v>
      </c>
      <c r="F7" s="431">
        <f>C7*E7</f>
        <v>320000</v>
      </c>
      <c r="G7" s="431">
        <v>112000</v>
      </c>
      <c r="H7" s="432">
        <f>Table8[[#This Row],[Fringe Benefits]]/Table8[[#This Row],[Subtotal Salary]]</f>
        <v>0.35</v>
      </c>
      <c r="I7" s="431">
        <f>SUM(F7:G7)</f>
        <v>432000</v>
      </c>
      <c r="J7" s="433" t="s">
        <v>62</v>
      </c>
      <c r="K7" s="434">
        <v>0.3</v>
      </c>
      <c r="L7" s="431">
        <f>Table8[[#This Row],[Subtotal Salary]]*Table8[[#This Row],[% Allocable for the Administration of the Grant]]</f>
        <v>96000</v>
      </c>
      <c r="M7" s="435">
        <f>Table8[[#This Row],[Fringe Benefits]]*Table8[[#This Row],[% Allocable for the Administration of the Grant]]</f>
        <v>33600</v>
      </c>
    </row>
    <row r="8" spans="1:13" s="8" customFormat="1" ht="118.35" customHeight="1" x14ac:dyDescent="0.25">
      <c r="A8" s="436" t="s">
        <v>63</v>
      </c>
      <c r="B8" s="355" t="s">
        <v>64</v>
      </c>
      <c r="C8" s="381">
        <v>200</v>
      </c>
      <c r="D8" s="356" t="s">
        <v>65</v>
      </c>
      <c r="E8" s="357">
        <v>150</v>
      </c>
      <c r="F8" s="357">
        <f t="shared" ref="F8" si="0">C8*E8</f>
        <v>30000</v>
      </c>
      <c r="G8" s="357">
        <v>0</v>
      </c>
      <c r="H8" s="382">
        <f>Table8[[#This Row],[Fringe Benefits]]/Table8[[#This Row],[Subtotal Salary]]</f>
        <v>0</v>
      </c>
      <c r="I8" s="357">
        <f t="shared" ref="I8:I9" si="1">SUM(F8:G8)</f>
        <v>30000</v>
      </c>
      <c r="J8" s="383" t="s">
        <v>66</v>
      </c>
      <c r="K8" s="380">
        <v>0.04</v>
      </c>
      <c r="L8" s="357">
        <f>Table8[[#This Row],[Subtotal Salary]]*Table8[[#This Row],[% Allocable for the Administration of the Grant]]</f>
        <v>1200</v>
      </c>
      <c r="M8" s="437">
        <f>Table8[[#This Row],[Fringe Benefits]]*Table8[[#This Row],[% Allocable for the Administration of the Grant]]</f>
        <v>0</v>
      </c>
    </row>
    <row r="9" spans="1:13" s="7" customFormat="1" ht="120.6" customHeight="1" thickBot="1" x14ac:dyDescent="0.3">
      <c r="A9" s="438" t="s">
        <v>67</v>
      </c>
      <c r="B9" s="439" t="s">
        <v>64</v>
      </c>
      <c r="C9" s="440">
        <v>300</v>
      </c>
      <c r="D9" s="441" t="s">
        <v>65</v>
      </c>
      <c r="E9" s="442">
        <v>300</v>
      </c>
      <c r="F9" s="442">
        <f>C9*E9</f>
        <v>90000</v>
      </c>
      <c r="G9" s="442">
        <v>0</v>
      </c>
      <c r="H9" s="443">
        <f>Table8[[#This Row],[Fringe Benefits]]/Table8[[#This Row],[Subtotal Salary]]</f>
        <v>0</v>
      </c>
      <c r="I9" s="442">
        <f t="shared" si="1"/>
        <v>90000</v>
      </c>
      <c r="J9" s="444" t="s">
        <v>68</v>
      </c>
      <c r="K9" s="445">
        <v>1</v>
      </c>
      <c r="L9" s="442">
        <f>Table8[[#This Row],[Subtotal Salary]]*Table8[[#This Row],[% Allocable for the Administration of the Grant]]</f>
        <v>90000</v>
      </c>
      <c r="M9" s="446">
        <f>Table8[[#This Row],[Fringe Benefits]]*Table8[[#This Row],[% Allocable for the Administration of the Grant]]</f>
        <v>0</v>
      </c>
    </row>
    <row r="10" spans="1:13" s="7" customFormat="1" x14ac:dyDescent="0.25">
      <c r="A10" s="418"/>
      <c r="B10" s="419"/>
      <c r="C10" s="420"/>
      <c r="D10" s="421"/>
      <c r="E10" s="52">
        <v>0</v>
      </c>
      <c r="F10" s="422">
        <f>C10*E10</f>
        <v>0</v>
      </c>
      <c r="G10" s="52">
        <v>0</v>
      </c>
      <c r="H10" s="423" t="e">
        <f>Table8[[#This Row],[Fringe Benefits]]/Table8[[#This Row],[Subtotal Salary]]</f>
        <v>#DIV/0!</v>
      </c>
      <c r="I10" s="422">
        <f>SUM(F10:G10)</f>
        <v>0</v>
      </c>
      <c r="J10" s="424"/>
      <c r="K10" s="164">
        <v>0</v>
      </c>
      <c r="L10" s="425">
        <f>Table8[[#This Row],[Subtotal Salary]]*Table8[[#This Row],[% Allocable for the Administration of the Grant]]</f>
        <v>0</v>
      </c>
      <c r="M10" s="426">
        <f>Table8[[#This Row],[Fringe Benefits]]*Table8[[#This Row],[% Allocable for the Administration of the Grant]]</f>
        <v>0</v>
      </c>
    </row>
    <row r="11" spans="1:13" s="7" customFormat="1" x14ac:dyDescent="0.25">
      <c r="A11" s="247"/>
      <c r="B11" s="177"/>
      <c r="C11" s="163"/>
      <c r="D11" s="178"/>
      <c r="E11" s="52">
        <v>0</v>
      </c>
      <c r="F11" s="360">
        <f t="shared" ref="F11:F74" si="2">C11*E11</f>
        <v>0</v>
      </c>
      <c r="G11" s="52">
        <v>0</v>
      </c>
      <c r="H11" s="387" t="e">
        <f>Table8[[#This Row],[Fringe Benefits]]/Table8[[#This Row],[Subtotal Salary]]</f>
        <v>#DIV/0!</v>
      </c>
      <c r="I11" s="360">
        <f t="shared" ref="I11:I74" si="3">SUM(F11:G11)</f>
        <v>0</v>
      </c>
      <c r="J11" s="118"/>
      <c r="K11" s="164">
        <v>0</v>
      </c>
      <c r="L11" s="378">
        <f>Table8[[#This Row],[Subtotal Salary]]*Table8[[#This Row],[% Allocable for the Administration of the Grant]]</f>
        <v>0</v>
      </c>
      <c r="M11" s="379">
        <f>Table8[[#This Row],[Fringe Benefits]]*Table8[[#This Row],[% Allocable for the Administration of the Grant]]</f>
        <v>0</v>
      </c>
    </row>
    <row r="12" spans="1:13" s="7" customFormat="1" x14ac:dyDescent="0.25">
      <c r="A12" s="248"/>
      <c r="B12" s="358"/>
      <c r="C12" s="163"/>
      <c r="D12" s="178"/>
      <c r="E12" s="52">
        <v>0</v>
      </c>
      <c r="F12" s="360">
        <f t="shared" si="2"/>
        <v>0</v>
      </c>
      <c r="G12" s="52">
        <v>0</v>
      </c>
      <c r="H12" s="388" t="e">
        <f>Table8[[#This Row],[Fringe Benefits]]/Table8[[#This Row],[Subtotal Salary]]</f>
        <v>#DIV/0!</v>
      </c>
      <c r="I12" s="360">
        <f t="shared" si="3"/>
        <v>0</v>
      </c>
      <c r="J12" s="359"/>
      <c r="K12" s="164">
        <v>0</v>
      </c>
      <c r="L12" s="378">
        <f>Table8[[#This Row],[Subtotal Salary]]*Table8[[#This Row],[% Allocable for the Administration of the Grant]]</f>
        <v>0</v>
      </c>
      <c r="M12" s="379">
        <f>Table8[[#This Row],[Fringe Benefits]]*Table8[[#This Row],[% Allocable for the Administration of the Grant]]</f>
        <v>0</v>
      </c>
    </row>
    <row r="13" spans="1:13" s="7" customFormat="1" x14ac:dyDescent="0.25">
      <c r="A13" s="248"/>
      <c r="B13" s="358"/>
      <c r="C13" s="163"/>
      <c r="D13" s="178"/>
      <c r="E13" s="52">
        <v>0</v>
      </c>
      <c r="F13" s="360">
        <f t="shared" si="2"/>
        <v>0</v>
      </c>
      <c r="G13" s="52">
        <v>0</v>
      </c>
      <c r="H13" s="388" t="e">
        <f>Table8[[#This Row],[Fringe Benefits]]/Table8[[#This Row],[Subtotal Salary]]</f>
        <v>#DIV/0!</v>
      </c>
      <c r="I13" s="360">
        <f t="shared" si="3"/>
        <v>0</v>
      </c>
      <c r="J13" s="359"/>
      <c r="K13" s="164">
        <v>0</v>
      </c>
      <c r="L13" s="378">
        <f>Table8[[#This Row],[Subtotal Salary]]*Table8[[#This Row],[% Allocable for the Administration of the Grant]]</f>
        <v>0</v>
      </c>
      <c r="M13" s="379">
        <f>Table8[[#This Row],[Fringe Benefits]]*Table8[[#This Row],[% Allocable for the Administration of the Grant]]</f>
        <v>0</v>
      </c>
    </row>
    <row r="14" spans="1:13" s="7" customFormat="1" x14ac:dyDescent="0.25">
      <c r="A14" s="248"/>
      <c r="B14" s="358"/>
      <c r="C14" s="163"/>
      <c r="D14" s="178"/>
      <c r="E14" s="52">
        <v>0</v>
      </c>
      <c r="F14" s="360">
        <f t="shared" si="2"/>
        <v>0</v>
      </c>
      <c r="G14" s="52">
        <v>0</v>
      </c>
      <c r="H14" s="388" t="e">
        <f>Table8[[#This Row],[Fringe Benefits]]/Table8[[#This Row],[Subtotal Salary]]</f>
        <v>#DIV/0!</v>
      </c>
      <c r="I14" s="360">
        <f t="shared" si="3"/>
        <v>0</v>
      </c>
      <c r="J14" s="359"/>
      <c r="K14" s="164">
        <v>0</v>
      </c>
      <c r="L14" s="378">
        <f>Table8[[#This Row],[Subtotal Salary]]*Table8[[#This Row],[% Allocable for the Administration of the Grant]]</f>
        <v>0</v>
      </c>
      <c r="M14" s="379">
        <f>Table8[[#This Row],[Fringe Benefits]]*Table8[[#This Row],[% Allocable for the Administration of the Grant]]</f>
        <v>0</v>
      </c>
    </row>
    <row r="15" spans="1:13" s="7" customFormat="1" x14ac:dyDescent="0.25">
      <c r="A15" s="248"/>
      <c r="B15" s="358"/>
      <c r="C15" s="163"/>
      <c r="D15" s="178"/>
      <c r="E15" s="52">
        <v>0</v>
      </c>
      <c r="F15" s="360">
        <f t="shared" si="2"/>
        <v>0</v>
      </c>
      <c r="G15" s="52">
        <v>0</v>
      </c>
      <c r="H15" s="388" t="e">
        <f>Table8[[#This Row],[Fringe Benefits]]/Table8[[#This Row],[Subtotal Salary]]</f>
        <v>#DIV/0!</v>
      </c>
      <c r="I15" s="360">
        <f t="shared" si="3"/>
        <v>0</v>
      </c>
      <c r="J15" s="359"/>
      <c r="K15" s="164">
        <v>0</v>
      </c>
      <c r="L15" s="378">
        <f>Table8[[#This Row],[Subtotal Salary]]*Table8[[#This Row],[% Allocable for the Administration of the Grant]]</f>
        <v>0</v>
      </c>
      <c r="M15" s="379">
        <f>Table8[[#This Row],[Fringe Benefits]]*Table8[[#This Row],[% Allocable for the Administration of the Grant]]</f>
        <v>0</v>
      </c>
    </row>
    <row r="16" spans="1:13" s="7" customFormat="1" x14ac:dyDescent="0.25">
      <c r="A16" s="248"/>
      <c r="B16" s="358"/>
      <c r="C16" s="163"/>
      <c r="D16" s="178"/>
      <c r="E16" s="52">
        <v>0</v>
      </c>
      <c r="F16" s="360">
        <f t="shared" si="2"/>
        <v>0</v>
      </c>
      <c r="G16" s="52">
        <v>0</v>
      </c>
      <c r="H16" s="388" t="e">
        <f>Table8[[#This Row],[Fringe Benefits]]/Table8[[#This Row],[Subtotal Salary]]</f>
        <v>#DIV/0!</v>
      </c>
      <c r="I16" s="360">
        <f t="shared" si="3"/>
        <v>0</v>
      </c>
      <c r="J16" s="359"/>
      <c r="K16" s="164">
        <v>0</v>
      </c>
      <c r="L16" s="378">
        <f>Table8[[#This Row],[Subtotal Salary]]*Table8[[#This Row],[% Allocable for the Administration of the Grant]]</f>
        <v>0</v>
      </c>
      <c r="M16" s="379">
        <f>Table8[[#This Row],[Fringe Benefits]]*Table8[[#This Row],[% Allocable for the Administration of the Grant]]</f>
        <v>0</v>
      </c>
    </row>
    <row r="17" spans="1:13" s="7" customFormat="1" x14ac:dyDescent="0.25">
      <c r="A17" s="248"/>
      <c r="B17" s="358"/>
      <c r="C17" s="163"/>
      <c r="D17" s="178"/>
      <c r="E17" s="52">
        <v>0</v>
      </c>
      <c r="F17" s="360">
        <f t="shared" si="2"/>
        <v>0</v>
      </c>
      <c r="G17" s="52">
        <v>0</v>
      </c>
      <c r="H17" s="388" t="e">
        <f>Table8[[#This Row],[Fringe Benefits]]/Table8[[#This Row],[Subtotal Salary]]</f>
        <v>#DIV/0!</v>
      </c>
      <c r="I17" s="360">
        <f t="shared" si="3"/>
        <v>0</v>
      </c>
      <c r="J17" s="359"/>
      <c r="K17" s="164">
        <v>0</v>
      </c>
      <c r="L17" s="378">
        <f>Table8[[#This Row],[Subtotal Salary]]*Table8[[#This Row],[% Allocable for the Administration of the Grant]]</f>
        <v>0</v>
      </c>
      <c r="M17" s="379">
        <f>Table8[[#This Row],[Fringe Benefits]]*Table8[[#This Row],[% Allocable for the Administration of the Grant]]</f>
        <v>0</v>
      </c>
    </row>
    <row r="18" spans="1:13" s="7" customFormat="1" x14ac:dyDescent="0.25">
      <c r="A18" s="248"/>
      <c r="B18" s="358"/>
      <c r="C18" s="163"/>
      <c r="D18" s="178"/>
      <c r="E18" s="52">
        <v>0</v>
      </c>
      <c r="F18" s="360">
        <f t="shared" si="2"/>
        <v>0</v>
      </c>
      <c r="G18" s="52">
        <v>0</v>
      </c>
      <c r="H18" s="388" t="e">
        <f>Table8[[#This Row],[Fringe Benefits]]/Table8[[#This Row],[Subtotal Salary]]</f>
        <v>#DIV/0!</v>
      </c>
      <c r="I18" s="360">
        <f t="shared" si="3"/>
        <v>0</v>
      </c>
      <c r="J18" s="359"/>
      <c r="K18" s="164">
        <v>0</v>
      </c>
      <c r="L18" s="378">
        <f>Table8[[#This Row],[Subtotal Salary]]*Table8[[#This Row],[% Allocable for the Administration of the Grant]]</f>
        <v>0</v>
      </c>
      <c r="M18" s="379">
        <f>Table8[[#This Row],[Fringe Benefits]]*Table8[[#This Row],[% Allocable for the Administration of the Grant]]</f>
        <v>0</v>
      </c>
    </row>
    <row r="19" spans="1:13" s="7" customFormat="1" x14ac:dyDescent="0.25">
      <c r="A19" s="248"/>
      <c r="B19" s="358"/>
      <c r="C19" s="163"/>
      <c r="D19" s="178"/>
      <c r="E19" s="52">
        <v>0</v>
      </c>
      <c r="F19" s="360">
        <f t="shared" si="2"/>
        <v>0</v>
      </c>
      <c r="G19" s="52">
        <v>0</v>
      </c>
      <c r="H19" s="388" t="e">
        <f>Table8[[#This Row],[Fringe Benefits]]/Table8[[#This Row],[Subtotal Salary]]</f>
        <v>#DIV/0!</v>
      </c>
      <c r="I19" s="360">
        <f t="shared" si="3"/>
        <v>0</v>
      </c>
      <c r="J19" s="359"/>
      <c r="K19" s="164">
        <v>0</v>
      </c>
      <c r="L19" s="378">
        <f>Table8[[#This Row],[Subtotal Salary]]*Table8[[#This Row],[% Allocable for the Administration of the Grant]]</f>
        <v>0</v>
      </c>
      <c r="M19" s="379">
        <f>Table8[[#This Row],[Fringe Benefits]]*Table8[[#This Row],[% Allocable for the Administration of the Grant]]</f>
        <v>0</v>
      </c>
    </row>
    <row r="20" spans="1:13" s="7" customFormat="1" x14ac:dyDescent="0.25">
      <c r="A20" s="248"/>
      <c r="B20" s="358"/>
      <c r="C20" s="163"/>
      <c r="D20" s="178"/>
      <c r="E20" s="52">
        <v>0</v>
      </c>
      <c r="F20" s="360">
        <f t="shared" si="2"/>
        <v>0</v>
      </c>
      <c r="G20" s="52">
        <v>0</v>
      </c>
      <c r="H20" s="388" t="e">
        <f>Table8[[#This Row],[Fringe Benefits]]/Table8[[#This Row],[Subtotal Salary]]</f>
        <v>#DIV/0!</v>
      </c>
      <c r="I20" s="360">
        <f t="shared" si="3"/>
        <v>0</v>
      </c>
      <c r="J20" s="359"/>
      <c r="K20" s="164">
        <v>0</v>
      </c>
      <c r="L20" s="378">
        <f>Table8[[#This Row],[Subtotal Salary]]*Table8[[#This Row],[% Allocable for the Administration of the Grant]]</f>
        <v>0</v>
      </c>
      <c r="M20" s="379">
        <f>Table8[[#This Row],[Fringe Benefits]]*Table8[[#This Row],[% Allocable for the Administration of the Grant]]</f>
        <v>0</v>
      </c>
    </row>
    <row r="21" spans="1:13" s="7" customFormat="1" x14ac:dyDescent="0.25">
      <c r="A21" s="248"/>
      <c r="B21" s="358"/>
      <c r="C21" s="163"/>
      <c r="D21" s="178"/>
      <c r="E21" s="52">
        <v>0</v>
      </c>
      <c r="F21" s="360">
        <f t="shared" si="2"/>
        <v>0</v>
      </c>
      <c r="G21" s="52">
        <v>0</v>
      </c>
      <c r="H21" s="388" t="e">
        <f>Table8[[#This Row],[Fringe Benefits]]/Table8[[#This Row],[Subtotal Salary]]</f>
        <v>#DIV/0!</v>
      </c>
      <c r="I21" s="360">
        <f t="shared" si="3"/>
        <v>0</v>
      </c>
      <c r="J21" s="359"/>
      <c r="K21" s="164">
        <v>0</v>
      </c>
      <c r="L21" s="378">
        <f>Table8[[#This Row],[Subtotal Salary]]*Table8[[#This Row],[% Allocable for the Administration of the Grant]]</f>
        <v>0</v>
      </c>
      <c r="M21" s="379">
        <f>Table8[[#This Row],[Fringe Benefits]]*Table8[[#This Row],[% Allocable for the Administration of the Grant]]</f>
        <v>0</v>
      </c>
    </row>
    <row r="22" spans="1:13" s="7" customFormat="1" x14ac:dyDescent="0.25">
      <c r="A22" s="248"/>
      <c r="B22" s="358"/>
      <c r="C22" s="163"/>
      <c r="D22" s="178"/>
      <c r="E22" s="52">
        <v>0</v>
      </c>
      <c r="F22" s="360">
        <f t="shared" si="2"/>
        <v>0</v>
      </c>
      <c r="G22" s="52">
        <v>0</v>
      </c>
      <c r="H22" s="388" t="e">
        <f>Table8[[#This Row],[Fringe Benefits]]/Table8[[#This Row],[Subtotal Salary]]</f>
        <v>#DIV/0!</v>
      </c>
      <c r="I22" s="360">
        <f t="shared" si="3"/>
        <v>0</v>
      </c>
      <c r="J22" s="359"/>
      <c r="K22" s="164">
        <v>0</v>
      </c>
      <c r="L22" s="378">
        <f>Table8[[#This Row],[Subtotal Salary]]*Table8[[#This Row],[% Allocable for the Administration of the Grant]]</f>
        <v>0</v>
      </c>
      <c r="M22" s="379">
        <f>Table8[[#This Row],[Fringe Benefits]]*Table8[[#This Row],[% Allocable for the Administration of the Grant]]</f>
        <v>0</v>
      </c>
    </row>
    <row r="23" spans="1:13" s="7" customFormat="1" x14ac:dyDescent="0.25">
      <c r="A23" s="248"/>
      <c r="B23" s="358"/>
      <c r="C23" s="163"/>
      <c r="D23" s="178"/>
      <c r="E23" s="52">
        <v>0</v>
      </c>
      <c r="F23" s="360">
        <f t="shared" si="2"/>
        <v>0</v>
      </c>
      <c r="G23" s="52">
        <v>0</v>
      </c>
      <c r="H23" s="388" t="e">
        <f>Table8[[#This Row],[Fringe Benefits]]/Table8[[#This Row],[Subtotal Salary]]</f>
        <v>#DIV/0!</v>
      </c>
      <c r="I23" s="360">
        <f t="shared" si="3"/>
        <v>0</v>
      </c>
      <c r="J23" s="359"/>
      <c r="K23" s="164">
        <v>0</v>
      </c>
      <c r="L23" s="378">
        <f>Table8[[#This Row],[Subtotal Salary]]*Table8[[#This Row],[% Allocable for the Administration of the Grant]]</f>
        <v>0</v>
      </c>
      <c r="M23" s="379">
        <f>Table8[[#This Row],[Fringe Benefits]]*Table8[[#This Row],[% Allocable for the Administration of the Grant]]</f>
        <v>0</v>
      </c>
    </row>
    <row r="24" spans="1:13" s="7" customFormat="1" x14ac:dyDescent="0.25">
      <c r="A24" s="248"/>
      <c r="B24" s="358"/>
      <c r="C24" s="163"/>
      <c r="D24" s="178"/>
      <c r="E24" s="52">
        <v>0</v>
      </c>
      <c r="F24" s="360">
        <f t="shared" si="2"/>
        <v>0</v>
      </c>
      <c r="G24" s="52">
        <v>0</v>
      </c>
      <c r="H24" s="388" t="e">
        <f>Table8[[#This Row],[Fringe Benefits]]/Table8[[#This Row],[Subtotal Salary]]</f>
        <v>#DIV/0!</v>
      </c>
      <c r="I24" s="360">
        <f t="shared" si="3"/>
        <v>0</v>
      </c>
      <c r="J24" s="359"/>
      <c r="K24" s="164">
        <v>0</v>
      </c>
      <c r="L24" s="378">
        <f>Table8[[#This Row],[Subtotal Salary]]*Table8[[#This Row],[% Allocable for the Administration of the Grant]]</f>
        <v>0</v>
      </c>
      <c r="M24" s="379">
        <f>Table8[[#This Row],[Fringe Benefits]]*Table8[[#This Row],[% Allocable for the Administration of the Grant]]</f>
        <v>0</v>
      </c>
    </row>
    <row r="25" spans="1:13" s="7" customFormat="1" x14ac:dyDescent="0.25">
      <c r="A25" s="248"/>
      <c r="B25" s="358"/>
      <c r="C25" s="163"/>
      <c r="D25" s="178"/>
      <c r="E25" s="52">
        <v>0</v>
      </c>
      <c r="F25" s="360">
        <f t="shared" si="2"/>
        <v>0</v>
      </c>
      <c r="G25" s="52">
        <v>0</v>
      </c>
      <c r="H25" s="388" t="e">
        <f>Table8[[#This Row],[Fringe Benefits]]/Table8[[#This Row],[Subtotal Salary]]</f>
        <v>#DIV/0!</v>
      </c>
      <c r="I25" s="360">
        <f t="shared" si="3"/>
        <v>0</v>
      </c>
      <c r="J25" s="359"/>
      <c r="K25" s="164">
        <v>0</v>
      </c>
      <c r="L25" s="378">
        <f>Table8[[#This Row],[Subtotal Salary]]*Table8[[#This Row],[% Allocable for the Administration of the Grant]]</f>
        <v>0</v>
      </c>
      <c r="M25" s="379">
        <f>Table8[[#This Row],[Fringe Benefits]]*Table8[[#This Row],[% Allocable for the Administration of the Grant]]</f>
        <v>0</v>
      </c>
    </row>
    <row r="26" spans="1:13" s="7" customFormat="1" x14ac:dyDescent="0.25">
      <c r="A26" s="248"/>
      <c r="B26" s="358"/>
      <c r="C26" s="163"/>
      <c r="D26" s="178"/>
      <c r="E26" s="52">
        <v>0</v>
      </c>
      <c r="F26" s="360">
        <f t="shared" si="2"/>
        <v>0</v>
      </c>
      <c r="G26" s="52">
        <v>0</v>
      </c>
      <c r="H26" s="388" t="e">
        <f>Table8[[#This Row],[Fringe Benefits]]/Table8[[#This Row],[Subtotal Salary]]</f>
        <v>#DIV/0!</v>
      </c>
      <c r="I26" s="360">
        <f t="shared" si="3"/>
        <v>0</v>
      </c>
      <c r="J26" s="359"/>
      <c r="K26" s="164">
        <v>0</v>
      </c>
      <c r="L26" s="378">
        <f>Table8[[#This Row],[Subtotal Salary]]*Table8[[#This Row],[% Allocable for the Administration of the Grant]]</f>
        <v>0</v>
      </c>
      <c r="M26" s="379">
        <f>Table8[[#This Row],[Fringe Benefits]]*Table8[[#This Row],[% Allocable for the Administration of the Grant]]</f>
        <v>0</v>
      </c>
    </row>
    <row r="27" spans="1:13" s="7" customFormat="1" x14ac:dyDescent="0.25">
      <c r="A27" s="248"/>
      <c r="B27" s="358"/>
      <c r="C27" s="163"/>
      <c r="D27" s="178"/>
      <c r="E27" s="52">
        <v>0</v>
      </c>
      <c r="F27" s="360">
        <f t="shared" si="2"/>
        <v>0</v>
      </c>
      <c r="G27" s="52">
        <v>0</v>
      </c>
      <c r="H27" s="388" t="e">
        <f>Table8[[#This Row],[Fringe Benefits]]/Table8[[#This Row],[Subtotal Salary]]</f>
        <v>#DIV/0!</v>
      </c>
      <c r="I27" s="360">
        <f t="shared" si="3"/>
        <v>0</v>
      </c>
      <c r="J27" s="359"/>
      <c r="K27" s="164">
        <v>0</v>
      </c>
      <c r="L27" s="378">
        <f>Table8[[#This Row],[Subtotal Salary]]*Table8[[#This Row],[% Allocable for the Administration of the Grant]]</f>
        <v>0</v>
      </c>
      <c r="M27" s="379">
        <f>Table8[[#This Row],[Fringe Benefits]]*Table8[[#This Row],[% Allocable for the Administration of the Grant]]</f>
        <v>0</v>
      </c>
    </row>
    <row r="28" spans="1:13" s="7" customFormat="1" x14ac:dyDescent="0.25">
      <c r="A28" s="248"/>
      <c r="B28" s="358"/>
      <c r="C28" s="163"/>
      <c r="D28" s="178"/>
      <c r="E28" s="52">
        <v>0</v>
      </c>
      <c r="F28" s="360">
        <f t="shared" si="2"/>
        <v>0</v>
      </c>
      <c r="G28" s="52">
        <v>0</v>
      </c>
      <c r="H28" s="388" t="e">
        <f>Table8[[#This Row],[Fringe Benefits]]/Table8[[#This Row],[Subtotal Salary]]</f>
        <v>#DIV/0!</v>
      </c>
      <c r="I28" s="360">
        <f t="shared" si="3"/>
        <v>0</v>
      </c>
      <c r="J28" s="359"/>
      <c r="K28" s="164">
        <v>0</v>
      </c>
      <c r="L28" s="378">
        <f>Table8[[#This Row],[Subtotal Salary]]*Table8[[#This Row],[% Allocable for the Administration of the Grant]]</f>
        <v>0</v>
      </c>
      <c r="M28" s="379">
        <f>Table8[[#This Row],[Fringe Benefits]]*Table8[[#This Row],[% Allocable for the Administration of the Grant]]</f>
        <v>0</v>
      </c>
    </row>
    <row r="29" spans="1:13" s="7" customFormat="1" x14ac:dyDescent="0.25">
      <c r="A29" s="248"/>
      <c r="B29" s="358"/>
      <c r="C29" s="163"/>
      <c r="D29" s="178"/>
      <c r="E29" s="52">
        <v>0</v>
      </c>
      <c r="F29" s="360">
        <f t="shared" si="2"/>
        <v>0</v>
      </c>
      <c r="G29" s="52">
        <v>0</v>
      </c>
      <c r="H29" s="388" t="e">
        <f>Table8[[#This Row],[Fringe Benefits]]/Table8[[#This Row],[Subtotal Salary]]</f>
        <v>#DIV/0!</v>
      </c>
      <c r="I29" s="360">
        <f t="shared" si="3"/>
        <v>0</v>
      </c>
      <c r="J29" s="359"/>
      <c r="K29" s="164">
        <v>0</v>
      </c>
      <c r="L29" s="378">
        <f>Table8[[#This Row],[Subtotal Salary]]*Table8[[#This Row],[% Allocable for the Administration of the Grant]]</f>
        <v>0</v>
      </c>
      <c r="M29" s="379">
        <f>Table8[[#This Row],[Fringe Benefits]]*Table8[[#This Row],[% Allocable for the Administration of the Grant]]</f>
        <v>0</v>
      </c>
    </row>
    <row r="30" spans="1:13" s="7" customFormat="1" x14ac:dyDescent="0.25">
      <c r="A30" s="248"/>
      <c r="B30" s="358"/>
      <c r="C30" s="163"/>
      <c r="D30" s="178"/>
      <c r="E30" s="52">
        <v>0</v>
      </c>
      <c r="F30" s="360">
        <f t="shared" si="2"/>
        <v>0</v>
      </c>
      <c r="G30" s="52">
        <v>0</v>
      </c>
      <c r="H30" s="388" t="e">
        <f>Table8[[#This Row],[Fringe Benefits]]/Table8[[#This Row],[Subtotal Salary]]</f>
        <v>#DIV/0!</v>
      </c>
      <c r="I30" s="360">
        <f t="shared" si="3"/>
        <v>0</v>
      </c>
      <c r="J30" s="359"/>
      <c r="K30" s="164">
        <v>0</v>
      </c>
      <c r="L30" s="378">
        <f>Table8[[#This Row],[Subtotal Salary]]*Table8[[#This Row],[% Allocable for the Administration of the Grant]]</f>
        <v>0</v>
      </c>
      <c r="M30" s="379">
        <f>Table8[[#This Row],[Fringe Benefits]]*Table8[[#This Row],[% Allocable for the Administration of the Grant]]</f>
        <v>0</v>
      </c>
    </row>
    <row r="31" spans="1:13" s="7" customFormat="1" x14ac:dyDescent="0.25">
      <c r="A31" s="248"/>
      <c r="B31" s="358"/>
      <c r="C31" s="163"/>
      <c r="D31" s="178"/>
      <c r="E31" s="52">
        <v>0</v>
      </c>
      <c r="F31" s="360">
        <f t="shared" si="2"/>
        <v>0</v>
      </c>
      <c r="G31" s="52">
        <v>0</v>
      </c>
      <c r="H31" s="388" t="e">
        <f>Table8[[#This Row],[Fringe Benefits]]/Table8[[#This Row],[Subtotal Salary]]</f>
        <v>#DIV/0!</v>
      </c>
      <c r="I31" s="360">
        <f t="shared" si="3"/>
        <v>0</v>
      </c>
      <c r="J31" s="359"/>
      <c r="K31" s="164">
        <v>0</v>
      </c>
      <c r="L31" s="378">
        <f>Table8[[#This Row],[Subtotal Salary]]*Table8[[#This Row],[% Allocable for the Administration of the Grant]]</f>
        <v>0</v>
      </c>
      <c r="M31" s="379">
        <f>Table8[[#This Row],[Fringe Benefits]]*Table8[[#This Row],[% Allocable for the Administration of the Grant]]</f>
        <v>0</v>
      </c>
    </row>
    <row r="32" spans="1:13" s="7" customFormat="1" x14ac:dyDescent="0.25">
      <c r="A32" s="248"/>
      <c r="B32" s="358"/>
      <c r="C32" s="163"/>
      <c r="D32" s="178"/>
      <c r="E32" s="52">
        <v>0</v>
      </c>
      <c r="F32" s="360">
        <f t="shared" si="2"/>
        <v>0</v>
      </c>
      <c r="G32" s="52">
        <v>0</v>
      </c>
      <c r="H32" s="388" t="e">
        <f>Table8[[#This Row],[Fringe Benefits]]/Table8[[#This Row],[Subtotal Salary]]</f>
        <v>#DIV/0!</v>
      </c>
      <c r="I32" s="360">
        <f t="shared" si="3"/>
        <v>0</v>
      </c>
      <c r="J32" s="359"/>
      <c r="K32" s="164">
        <v>0</v>
      </c>
      <c r="L32" s="378">
        <f>Table8[[#This Row],[Subtotal Salary]]*Table8[[#This Row],[% Allocable for the Administration of the Grant]]</f>
        <v>0</v>
      </c>
      <c r="M32" s="379">
        <f>Table8[[#This Row],[Fringe Benefits]]*Table8[[#This Row],[% Allocable for the Administration of the Grant]]</f>
        <v>0</v>
      </c>
    </row>
    <row r="33" spans="1:13" s="7" customFormat="1" x14ac:dyDescent="0.25">
      <c r="A33" s="248"/>
      <c r="B33" s="358"/>
      <c r="C33" s="163"/>
      <c r="D33" s="178"/>
      <c r="E33" s="52">
        <v>0</v>
      </c>
      <c r="F33" s="360">
        <f t="shared" si="2"/>
        <v>0</v>
      </c>
      <c r="G33" s="52">
        <v>0</v>
      </c>
      <c r="H33" s="388" t="e">
        <f>Table8[[#This Row],[Fringe Benefits]]/Table8[[#This Row],[Subtotal Salary]]</f>
        <v>#DIV/0!</v>
      </c>
      <c r="I33" s="360">
        <f t="shared" si="3"/>
        <v>0</v>
      </c>
      <c r="J33" s="359"/>
      <c r="K33" s="164">
        <v>0</v>
      </c>
      <c r="L33" s="378">
        <f>Table8[[#This Row],[Subtotal Salary]]*Table8[[#This Row],[% Allocable for the Administration of the Grant]]</f>
        <v>0</v>
      </c>
      <c r="M33" s="379">
        <f>Table8[[#This Row],[Fringe Benefits]]*Table8[[#This Row],[% Allocable for the Administration of the Grant]]</f>
        <v>0</v>
      </c>
    </row>
    <row r="34" spans="1:13" s="7" customFormat="1" x14ac:dyDescent="0.25">
      <c r="A34" s="248"/>
      <c r="B34" s="358"/>
      <c r="C34" s="163"/>
      <c r="D34" s="178"/>
      <c r="E34" s="52">
        <v>0</v>
      </c>
      <c r="F34" s="360">
        <f t="shared" si="2"/>
        <v>0</v>
      </c>
      <c r="G34" s="52">
        <v>0</v>
      </c>
      <c r="H34" s="388" t="e">
        <f>Table8[[#This Row],[Fringe Benefits]]/Table8[[#This Row],[Subtotal Salary]]</f>
        <v>#DIV/0!</v>
      </c>
      <c r="I34" s="360">
        <f t="shared" si="3"/>
        <v>0</v>
      </c>
      <c r="J34" s="359"/>
      <c r="K34" s="164">
        <v>0</v>
      </c>
      <c r="L34" s="378">
        <f>Table8[[#This Row],[Subtotal Salary]]*Table8[[#This Row],[% Allocable for the Administration of the Grant]]</f>
        <v>0</v>
      </c>
      <c r="M34" s="379">
        <f>Table8[[#This Row],[Fringe Benefits]]*Table8[[#This Row],[% Allocable for the Administration of the Grant]]</f>
        <v>0</v>
      </c>
    </row>
    <row r="35" spans="1:13" s="7" customFormat="1" x14ac:dyDescent="0.25">
      <c r="A35" s="248"/>
      <c r="B35" s="358"/>
      <c r="C35" s="163"/>
      <c r="D35" s="178"/>
      <c r="E35" s="52">
        <v>0</v>
      </c>
      <c r="F35" s="360">
        <f t="shared" si="2"/>
        <v>0</v>
      </c>
      <c r="G35" s="52">
        <v>0</v>
      </c>
      <c r="H35" s="388" t="e">
        <f>Table8[[#This Row],[Fringe Benefits]]/Table8[[#This Row],[Subtotal Salary]]</f>
        <v>#DIV/0!</v>
      </c>
      <c r="I35" s="360">
        <f t="shared" si="3"/>
        <v>0</v>
      </c>
      <c r="J35" s="359"/>
      <c r="K35" s="164">
        <v>0</v>
      </c>
      <c r="L35" s="378">
        <f>Table8[[#This Row],[Subtotal Salary]]*Table8[[#This Row],[% Allocable for the Administration of the Grant]]</f>
        <v>0</v>
      </c>
      <c r="M35" s="379">
        <f>Table8[[#This Row],[Fringe Benefits]]*Table8[[#This Row],[% Allocable for the Administration of the Grant]]</f>
        <v>0</v>
      </c>
    </row>
    <row r="36" spans="1:13" s="7" customFormat="1" x14ac:dyDescent="0.25">
      <c r="A36" s="248"/>
      <c r="B36" s="358"/>
      <c r="C36" s="163"/>
      <c r="D36" s="178"/>
      <c r="E36" s="52">
        <v>0</v>
      </c>
      <c r="F36" s="360">
        <f t="shared" si="2"/>
        <v>0</v>
      </c>
      <c r="G36" s="52">
        <v>0</v>
      </c>
      <c r="H36" s="388" t="e">
        <f>Table8[[#This Row],[Fringe Benefits]]/Table8[[#This Row],[Subtotal Salary]]</f>
        <v>#DIV/0!</v>
      </c>
      <c r="I36" s="360">
        <f t="shared" si="3"/>
        <v>0</v>
      </c>
      <c r="J36" s="359"/>
      <c r="K36" s="164">
        <v>0</v>
      </c>
      <c r="L36" s="378">
        <f>Table8[[#This Row],[Subtotal Salary]]*Table8[[#This Row],[% Allocable for the Administration of the Grant]]</f>
        <v>0</v>
      </c>
      <c r="M36" s="379">
        <f>Table8[[#This Row],[Fringe Benefits]]*Table8[[#This Row],[% Allocable for the Administration of the Grant]]</f>
        <v>0</v>
      </c>
    </row>
    <row r="37" spans="1:13" s="7" customFormat="1" x14ac:dyDescent="0.25">
      <c r="A37" s="248"/>
      <c r="B37" s="358"/>
      <c r="C37" s="163"/>
      <c r="D37" s="178"/>
      <c r="E37" s="52">
        <v>0</v>
      </c>
      <c r="F37" s="360">
        <f t="shared" si="2"/>
        <v>0</v>
      </c>
      <c r="G37" s="52">
        <v>0</v>
      </c>
      <c r="H37" s="388" t="e">
        <f>Table8[[#This Row],[Fringe Benefits]]/Table8[[#This Row],[Subtotal Salary]]</f>
        <v>#DIV/0!</v>
      </c>
      <c r="I37" s="360">
        <f t="shared" si="3"/>
        <v>0</v>
      </c>
      <c r="J37" s="359"/>
      <c r="K37" s="164">
        <v>0</v>
      </c>
      <c r="L37" s="378">
        <f>Table8[[#This Row],[Subtotal Salary]]*Table8[[#This Row],[% Allocable for the Administration of the Grant]]</f>
        <v>0</v>
      </c>
      <c r="M37" s="379">
        <f>Table8[[#This Row],[Fringe Benefits]]*Table8[[#This Row],[% Allocable for the Administration of the Grant]]</f>
        <v>0</v>
      </c>
    </row>
    <row r="38" spans="1:13" s="7" customFormat="1" x14ac:dyDescent="0.25">
      <c r="A38" s="248"/>
      <c r="B38" s="358"/>
      <c r="C38" s="163"/>
      <c r="D38" s="178"/>
      <c r="E38" s="52">
        <v>0</v>
      </c>
      <c r="F38" s="360">
        <f t="shared" si="2"/>
        <v>0</v>
      </c>
      <c r="G38" s="52">
        <v>0</v>
      </c>
      <c r="H38" s="388" t="e">
        <f>Table8[[#This Row],[Fringe Benefits]]/Table8[[#This Row],[Subtotal Salary]]</f>
        <v>#DIV/0!</v>
      </c>
      <c r="I38" s="360">
        <f t="shared" si="3"/>
        <v>0</v>
      </c>
      <c r="J38" s="359"/>
      <c r="K38" s="164">
        <v>0</v>
      </c>
      <c r="L38" s="378">
        <f>Table8[[#This Row],[Subtotal Salary]]*Table8[[#This Row],[% Allocable for the Administration of the Grant]]</f>
        <v>0</v>
      </c>
      <c r="M38" s="379">
        <f>Table8[[#This Row],[Fringe Benefits]]*Table8[[#This Row],[% Allocable for the Administration of the Grant]]</f>
        <v>0</v>
      </c>
    </row>
    <row r="39" spans="1:13" s="7" customFormat="1" x14ac:dyDescent="0.25">
      <c r="A39" s="248"/>
      <c r="B39" s="358"/>
      <c r="C39" s="163"/>
      <c r="D39" s="178"/>
      <c r="E39" s="52">
        <v>0</v>
      </c>
      <c r="F39" s="360">
        <f t="shared" si="2"/>
        <v>0</v>
      </c>
      <c r="G39" s="52">
        <v>0</v>
      </c>
      <c r="H39" s="388" t="e">
        <f>Table8[[#This Row],[Fringe Benefits]]/Table8[[#This Row],[Subtotal Salary]]</f>
        <v>#DIV/0!</v>
      </c>
      <c r="I39" s="360">
        <f t="shared" si="3"/>
        <v>0</v>
      </c>
      <c r="J39" s="359"/>
      <c r="K39" s="164">
        <v>0</v>
      </c>
      <c r="L39" s="378">
        <f>Table8[[#This Row],[Subtotal Salary]]*Table8[[#This Row],[% Allocable for the Administration of the Grant]]</f>
        <v>0</v>
      </c>
      <c r="M39" s="379">
        <f>Table8[[#This Row],[Fringe Benefits]]*Table8[[#This Row],[% Allocable for the Administration of the Grant]]</f>
        <v>0</v>
      </c>
    </row>
    <row r="40" spans="1:13" s="7" customFormat="1" x14ac:dyDescent="0.25">
      <c r="A40" s="248"/>
      <c r="B40" s="358"/>
      <c r="C40" s="163"/>
      <c r="D40" s="178"/>
      <c r="E40" s="52">
        <v>0</v>
      </c>
      <c r="F40" s="360">
        <f t="shared" si="2"/>
        <v>0</v>
      </c>
      <c r="G40" s="52">
        <v>0</v>
      </c>
      <c r="H40" s="388" t="e">
        <f>Table8[[#This Row],[Fringe Benefits]]/Table8[[#This Row],[Subtotal Salary]]</f>
        <v>#DIV/0!</v>
      </c>
      <c r="I40" s="360">
        <f t="shared" si="3"/>
        <v>0</v>
      </c>
      <c r="J40" s="359"/>
      <c r="K40" s="164">
        <v>0</v>
      </c>
      <c r="L40" s="378">
        <f>Table8[[#This Row],[Subtotal Salary]]*Table8[[#This Row],[% Allocable for the Administration of the Grant]]</f>
        <v>0</v>
      </c>
      <c r="M40" s="379">
        <f>Table8[[#This Row],[Fringe Benefits]]*Table8[[#This Row],[% Allocable for the Administration of the Grant]]</f>
        <v>0</v>
      </c>
    </row>
    <row r="41" spans="1:13" s="7" customFormat="1" x14ac:dyDescent="0.25">
      <c r="A41" s="248"/>
      <c r="B41" s="358"/>
      <c r="C41" s="163"/>
      <c r="D41" s="178"/>
      <c r="E41" s="52">
        <v>0</v>
      </c>
      <c r="F41" s="360">
        <f t="shared" si="2"/>
        <v>0</v>
      </c>
      <c r="G41" s="52">
        <v>0</v>
      </c>
      <c r="H41" s="388" t="e">
        <f>Table8[[#This Row],[Fringe Benefits]]/Table8[[#This Row],[Subtotal Salary]]</f>
        <v>#DIV/0!</v>
      </c>
      <c r="I41" s="360">
        <f t="shared" si="3"/>
        <v>0</v>
      </c>
      <c r="J41" s="359"/>
      <c r="K41" s="164">
        <v>0</v>
      </c>
      <c r="L41" s="378">
        <f>Table8[[#This Row],[Subtotal Salary]]*Table8[[#This Row],[% Allocable for the Administration of the Grant]]</f>
        <v>0</v>
      </c>
      <c r="M41" s="379">
        <f>Table8[[#This Row],[Fringe Benefits]]*Table8[[#This Row],[% Allocable for the Administration of the Grant]]</f>
        <v>0</v>
      </c>
    </row>
    <row r="42" spans="1:13" s="7" customFormat="1" x14ac:dyDescent="0.25">
      <c r="A42" s="248"/>
      <c r="B42" s="358"/>
      <c r="C42" s="163"/>
      <c r="D42" s="178"/>
      <c r="E42" s="52">
        <v>0</v>
      </c>
      <c r="F42" s="360">
        <f t="shared" si="2"/>
        <v>0</v>
      </c>
      <c r="G42" s="52">
        <v>0</v>
      </c>
      <c r="H42" s="388" t="e">
        <f>Table8[[#This Row],[Fringe Benefits]]/Table8[[#This Row],[Subtotal Salary]]</f>
        <v>#DIV/0!</v>
      </c>
      <c r="I42" s="360">
        <f t="shared" si="3"/>
        <v>0</v>
      </c>
      <c r="J42" s="359"/>
      <c r="K42" s="164">
        <v>0</v>
      </c>
      <c r="L42" s="378">
        <f>Table8[[#This Row],[Subtotal Salary]]*Table8[[#This Row],[% Allocable for the Administration of the Grant]]</f>
        <v>0</v>
      </c>
      <c r="M42" s="379">
        <f>Table8[[#This Row],[Fringe Benefits]]*Table8[[#This Row],[% Allocable for the Administration of the Grant]]</f>
        <v>0</v>
      </c>
    </row>
    <row r="43" spans="1:13" s="7" customFormat="1" x14ac:dyDescent="0.25">
      <c r="A43" s="248"/>
      <c r="B43" s="358"/>
      <c r="C43" s="163"/>
      <c r="D43" s="178"/>
      <c r="E43" s="52">
        <v>0</v>
      </c>
      <c r="F43" s="360">
        <f t="shared" si="2"/>
        <v>0</v>
      </c>
      <c r="G43" s="52">
        <v>0</v>
      </c>
      <c r="H43" s="388" t="e">
        <f>Table8[[#This Row],[Fringe Benefits]]/Table8[[#This Row],[Subtotal Salary]]</f>
        <v>#DIV/0!</v>
      </c>
      <c r="I43" s="360">
        <f t="shared" si="3"/>
        <v>0</v>
      </c>
      <c r="J43" s="359"/>
      <c r="K43" s="164">
        <v>0</v>
      </c>
      <c r="L43" s="378">
        <f>Table8[[#This Row],[Subtotal Salary]]*Table8[[#This Row],[% Allocable for the Administration of the Grant]]</f>
        <v>0</v>
      </c>
      <c r="M43" s="379">
        <f>Table8[[#This Row],[Fringe Benefits]]*Table8[[#This Row],[% Allocable for the Administration of the Grant]]</f>
        <v>0</v>
      </c>
    </row>
    <row r="44" spans="1:13" s="7" customFormat="1" x14ac:dyDescent="0.25">
      <c r="A44" s="248"/>
      <c r="B44" s="358"/>
      <c r="C44" s="163"/>
      <c r="D44" s="178"/>
      <c r="E44" s="52">
        <v>0</v>
      </c>
      <c r="F44" s="360">
        <f t="shared" si="2"/>
        <v>0</v>
      </c>
      <c r="G44" s="52">
        <v>0</v>
      </c>
      <c r="H44" s="388" t="e">
        <f>Table8[[#This Row],[Fringe Benefits]]/Table8[[#This Row],[Subtotal Salary]]</f>
        <v>#DIV/0!</v>
      </c>
      <c r="I44" s="360">
        <f t="shared" si="3"/>
        <v>0</v>
      </c>
      <c r="J44" s="359"/>
      <c r="K44" s="164">
        <v>0</v>
      </c>
      <c r="L44" s="378">
        <f>Table8[[#This Row],[Subtotal Salary]]*Table8[[#This Row],[% Allocable for the Administration of the Grant]]</f>
        <v>0</v>
      </c>
      <c r="M44" s="379">
        <f>Table8[[#This Row],[Fringe Benefits]]*Table8[[#This Row],[% Allocable for the Administration of the Grant]]</f>
        <v>0</v>
      </c>
    </row>
    <row r="45" spans="1:13" s="7" customFormat="1" x14ac:dyDescent="0.25">
      <c r="A45" s="248"/>
      <c r="B45" s="358"/>
      <c r="C45" s="163"/>
      <c r="D45" s="178"/>
      <c r="E45" s="52">
        <v>0</v>
      </c>
      <c r="F45" s="360">
        <f t="shared" si="2"/>
        <v>0</v>
      </c>
      <c r="G45" s="52">
        <v>0</v>
      </c>
      <c r="H45" s="388" t="e">
        <f>Table8[[#This Row],[Fringe Benefits]]/Table8[[#This Row],[Subtotal Salary]]</f>
        <v>#DIV/0!</v>
      </c>
      <c r="I45" s="360">
        <f t="shared" si="3"/>
        <v>0</v>
      </c>
      <c r="J45" s="359"/>
      <c r="K45" s="164">
        <v>0</v>
      </c>
      <c r="L45" s="378">
        <f>Table8[[#This Row],[Subtotal Salary]]*Table8[[#This Row],[% Allocable for the Administration of the Grant]]</f>
        <v>0</v>
      </c>
      <c r="M45" s="379">
        <f>Table8[[#This Row],[Fringe Benefits]]*Table8[[#This Row],[% Allocable for the Administration of the Grant]]</f>
        <v>0</v>
      </c>
    </row>
    <row r="46" spans="1:13" s="7" customFormat="1" x14ac:dyDescent="0.25">
      <c r="A46" s="248"/>
      <c r="B46" s="358"/>
      <c r="C46" s="163"/>
      <c r="D46" s="178"/>
      <c r="E46" s="52">
        <v>0</v>
      </c>
      <c r="F46" s="360">
        <f t="shared" si="2"/>
        <v>0</v>
      </c>
      <c r="G46" s="52">
        <v>0</v>
      </c>
      <c r="H46" s="388" t="e">
        <f>Table8[[#This Row],[Fringe Benefits]]/Table8[[#This Row],[Subtotal Salary]]</f>
        <v>#DIV/0!</v>
      </c>
      <c r="I46" s="360">
        <f t="shared" si="3"/>
        <v>0</v>
      </c>
      <c r="J46" s="359"/>
      <c r="K46" s="164">
        <v>0</v>
      </c>
      <c r="L46" s="378">
        <f>Table8[[#This Row],[Subtotal Salary]]*Table8[[#This Row],[% Allocable for the Administration of the Grant]]</f>
        <v>0</v>
      </c>
      <c r="M46" s="379">
        <f>Table8[[#This Row],[Fringe Benefits]]*Table8[[#This Row],[% Allocable for the Administration of the Grant]]</f>
        <v>0</v>
      </c>
    </row>
    <row r="47" spans="1:13" s="7" customFormat="1" x14ac:dyDescent="0.25">
      <c r="A47" s="248"/>
      <c r="B47" s="358"/>
      <c r="C47" s="163"/>
      <c r="D47" s="178"/>
      <c r="E47" s="52">
        <v>0</v>
      </c>
      <c r="F47" s="360">
        <f t="shared" si="2"/>
        <v>0</v>
      </c>
      <c r="G47" s="52">
        <v>0</v>
      </c>
      <c r="H47" s="388" t="e">
        <f>Table8[[#This Row],[Fringe Benefits]]/Table8[[#This Row],[Subtotal Salary]]</f>
        <v>#DIV/0!</v>
      </c>
      <c r="I47" s="360">
        <f t="shared" si="3"/>
        <v>0</v>
      </c>
      <c r="J47" s="359"/>
      <c r="K47" s="164">
        <v>0</v>
      </c>
      <c r="L47" s="378">
        <f>Table8[[#This Row],[Subtotal Salary]]*Table8[[#This Row],[% Allocable for the Administration of the Grant]]</f>
        <v>0</v>
      </c>
      <c r="M47" s="379">
        <f>Table8[[#This Row],[Fringe Benefits]]*Table8[[#This Row],[% Allocable for the Administration of the Grant]]</f>
        <v>0</v>
      </c>
    </row>
    <row r="48" spans="1:13" s="7" customFormat="1" x14ac:dyDescent="0.25">
      <c r="A48" s="248"/>
      <c r="B48" s="358"/>
      <c r="C48" s="163"/>
      <c r="D48" s="178"/>
      <c r="E48" s="52">
        <v>0</v>
      </c>
      <c r="F48" s="360">
        <f t="shared" si="2"/>
        <v>0</v>
      </c>
      <c r="G48" s="52">
        <v>0</v>
      </c>
      <c r="H48" s="388" t="e">
        <f>Table8[[#This Row],[Fringe Benefits]]/Table8[[#This Row],[Subtotal Salary]]</f>
        <v>#DIV/0!</v>
      </c>
      <c r="I48" s="360">
        <f t="shared" si="3"/>
        <v>0</v>
      </c>
      <c r="J48" s="359"/>
      <c r="K48" s="164">
        <v>0</v>
      </c>
      <c r="L48" s="378">
        <f>Table8[[#This Row],[Subtotal Salary]]*Table8[[#This Row],[% Allocable for the Administration of the Grant]]</f>
        <v>0</v>
      </c>
      <c r="M48" s="379">
        <f>Table8[[#This Row],[Fringe Benefits]]*Table8[[#This Row],[% Allocable for the Administration of the Grant]]</f>
        <v>0</v>
      </c>
    </row>
    <row r="49" spans="1:13" s="7" customFormat="1" x14ac:dyDescent="0.25">
      <c r="A49" s="248"/>
      <c r="B49" s="358"/>
      <c r="C49" s="163"/>
      <c r="D49" s="178"/>
      <c r="E49" s="52">
        <v>0</v>
      </c>
      <c r="F49" s="360">
        <f t="shared" si="2"/>
        <v>0</v>
      </c>
      <c r="G49" s="52">
        <v>0</v>
      </c>
      <c r="H49" s="388" t="e">
        <f>Table8[[#This Row],[Fringe Benefits]]/Table8[[#This Row],[Subtotal Salary]]</f>
        <v>#DIV/0!</v>
      </c>
      <c r="I49" s="360">
        <f t="shared" si="3"/>
        <v>0</v>
      </c>
      <c r="J49" s="359"/>
      <c r="K49" s="164">
        <v>0</v>
      </c>
      <c r="L49" s="378">
        <f>Table8[[#This Row],[Subtotal Salary]]*Table8[[#This Row],[% Allocable for the Administration of the Grant]]</f>
        <v>0</v>
      </c>
      <c r="M49" s="379">
        <f>Table8[[#This Row],[Fringe Benefits]]*Table8[[#This Row],[% Allocable for the Administration of the Grant]]</f>
        <v>0</v>
      </c>
    </row>
    <row r="50" spans="1:13" s="7" customFormat="1" x14ac:dyDescent="0.25">
      <c r="A50" s="248"/>
      <c r="B50" s="358"/>
      <c r="C50" s="163"/>
      <c r="D50" s="178"/>
      <c r="E50" s="52">
        <v>0</v>
      </c>
      <c r="F50" s="360">
        <f t="shared" si="2"/>
        <v>0</v>
      </c>
      <c r="G50" s="52">
        <v>0</v>
      </c>
      <c r="H50" s="388" t="e">
        <f>Table8[[#This Row],[Fringe Benefits]]/Table8[[#This Row],[Subtotal Salary]]</f>
        <v>#DIV/0!</v>
      </c>
      <c r="I50" s="360">
        <f t="shared" si="3"/>
        <v>0</v>
      </c>
      <c r="J50" s="359"/>
      <c r="K50" s="164">
        <v>0</v>
      </c>
      <c r="L50" s="378">
        <f>Table8[[#This Row],[Subtotal Salary]]*Table8[[#This Row],[% Allocable for the Administration of the Grant]]</f>
        <v>0</v>
      </c>
      <c r="M50" s="379">
        <f>Table8[[#This Row],[Fringe Benefits]]*Table8[[#This Row],[% Allocable for the Administration of the Grant]]</f>
        <v>0</v>
      </c>
    </row>
    <row r="51" spans="1:13" s="7" customFormat="1" x14ac:dyDescent="0.25">
      <c r="A51" s="248"/>
      <c r="B51" s="358"/>
      <c r="C51" s="163"/>
      <c r="D51" s="178"/>
      <c r="E51" s="52">
        <v>0</v>
      </c>
      <c r="F51" s="360">
        <f t="shared" si="2"/>
        <v>0</v>
      </c>
      <c r="G51" s="52">
        <v>0</v>
      </c>
      <c r="H51" s="388" t="e">
        <f>Table8[[#This Row],[Fringe Benefits]]/Table8[[#This Row],[Subtotal Salary]]</f>
        <v>#DIV/0!</v>
      </c>
      <c r="I51" s="360">
        <f t="shared" si="3"/>
        <v>0</v>
      </c>
      <c r="J51" s="359"/>
      <c r="K51" s="164">
        <v>0</v>
      </c>
      <c r="L51" s="378">
        <f>Table8[[#This Row],[Subtotal Salary]]*Table8[[#This Row],[% Allocable for the Administration of the Grant]]</f>
        <v>0</v>
      </c>
      <c r="M51" s="379">
        <f>Table8[[#This Row],[Fringe Benefits]]*Table8[[#This Row],[% Allocable for the Administration of the Grant]]</f>
        <v>0</v>
      </c>
    </row>
    <row r="52" spans="1:13" s="7" customFormat="1" x14ac:dyDescent="0.25">
      <c r="A52" s="248"/>
      <c r="B52" s="358"/>
      <c r="C52" s="163"/>
      <c r="D52" s="178"/>
      <c r="E52" s="52">
        <v>0</v>
      </c>
      <c r="F52" s="360">
        <f t="shared" si="2"/>
        <v>0</v>
      </c>
      <c r="G52" s="52">
        <v>0</v>
      </c>
      <c r="H52" s="388" t="e">
        <f>Table8[[#This Row],[Fringe Benefits]]/Table8[[#This Row],[Subtotal Salary]]</f>
        <v>#DIV/0!</v>
      </c>
      <c r="I52" s="360">
        <f t="shared" si="3"/>
        <v>0</v>
      </c>
      <c r="J52" s="359"/>
      <c r="K52" s="164">
        <v>0</v>
      </c>
      <c r="L52" s="378">
        <f>Table8[[#This Row],[Subtotal Salary]]*Table8[[#This Row],[% Allocable for the Administration of the Grant]]</f>
        <v>0</v>
      </c>
      <c r="M52" s="379">
        <f>Table8[[#This Row],[Fringe Benefits]]*Table8[[#This Row],[% Allocable for the Administration of the Grant]]</f>
        <v>0</v>
      </c>
    </row>
    <row r="53" spans="1:13" s="7" customFormat="1" x14ac:dyDescent="0.25">
      <c r="A53" s="248"/>
      <c r="B53" s="358"/>
      <c r="C53" s="163"/>
      <c r="D53" s="178"/>
      <c r="E53" s="52">
        <v>0</v>
      </c>
      <c r="F53" s="360">
        <f t="shared" si="2"/>
        <v>0</v>
      </c>
      <c r="G53" s="52">
        <v>0</v>
      </c>
      <c r="H53" s="388" t="e">
        <f>Table8[[#This Row],[Fringe Benefits]]/Table8[[#This Row],[Subtotal Salary]]</f>
        <v>#DIV/0!</v>
      </c>
      <c r="I53" s="360">
        <f t="shared" si="3"/>
        <v>0</v>
      </c>
      <c r="J53" s="359"/>
      <c r="K53" s="164">
        <v>0</v>
      </c>
      <c r="L53" s="378">
        <f>Table8[[#This Row],[Subtotal Salary]]*Table8[[#This Row],[% Allocable for the Administration of the Grant]]</f>
        <v>0</v>
      </c>
      <c r="M53" s="379">
        <f>Table8[[#This Row],[Fringe Benefits]]*Table8[[#This Row],[% Allocable for the Administration of the Grant]]</f>
        <v>0</v>
      </c>
    </row>
    <row r="54" spans="1:13" s="7" customFormat="1" x14ac:dyDescent="0.25">
      <c r="A54" s="248"/>
      <c r="B54" s="358"/>
      <c r="C54" s="163"/>
      <c r="D54" s="178"/>
      <c r="E54" s="52">
        <v>0</v>
      </c>
      <c r="F54" s="360">
        <f t="shared" si="2"/>
        <v>0</v>
      </c>
      <c r="G54" s="52">
        <v>0</v>
      </c>
      <c r="H54" s="388" t="e">
        <f>Table8[[#This Row],[Fringe Benefits]]/Table8[[#This Row],[Subtotal Salary]]</f>
        <v>#DIV/0!</v>
      </c>
      <c r="I54" s="360">
        <f t="shared" si="3"/>
        <v>0</v>
      </c>
      <c r="J54" s="359"/>
      <c r="K54" s="164">
        <v>0</v>
      </c>
      <c r="L54" s="378">
        <f>Table8[[#This Row],[Subtotal Salary]]*Table8[[#This Row],[% Allocable for the Administration of the Grant]]</f>
        <v>0</v>
      </c>
      <c r="M54" s="379">
        <f>Table8[[#This Row],[Fringe Benefits]]*Table8[[#This Row],[% Allocable for the Administration of the Grant]]</f>
        <v>0</v>
      </c>
    </row>
    <row r="55" spans="1:13" s="7" customFormat="1" x14ac:dyDescent="0.25">
      <c r="A55" s="248"/>
      <c r="B55" s="358"/>
      <c r="C55" s="163"/>
      <c r="D55" s="178"/>
      <c r="E55" s="52">
        <v>0</v>
      </c>
      <c r="F55" s="360">
        <f t="shared" si="2"/>
        <v>0</v>
      </c>
      <c r="G55" s="52">
        <v>0</v>
      </c>
      <c r="H55" s="388" t="e">
        <f>Table8[[#This Row],[Fringe Benefits]]/Table8[[#This Row],[Subtotal Salary]]</f>
        <v>#DIV/0!</v>
      </c>
      <c r="I55" s="360">
        <f t="shared" si="3"/>
        <v>0</v>
      </c>
      <c r="J55" s="359"/>
      <c r="K55" s="164">
        <v>0</v>
      </c>
      <c r="L55" s="378">
        <f>Table8[[#This Row],[Subtotal Salary]]*Table8[[#This Row],[% Allocable for the Administration of the Grant]]</f>
        <v>0</v>
      </c>
      <c r="M55" s="379">
        <f>Table8[[#This Row],[Fringe Benefits]]*Table8[[#This Row],[% Allocable for the Administration of the Grant]]</f>
        <v>0</v>
      </c>
    </row>
    <row r="56" spans="1:13" s="7" customFormat="1" x14ac:dyDescent="0.25">
      <c r="A56" s="248"/>
      <c r="B56" s="358"/>
      <c r="C56" s="163"/>
      <c r="D56" s="178"/>
      <c r="E56" s="52">
        <v>0</v>
      </c>
      <c r="F56" s="360">
        <f t="shared" si="2"/>
        <v>0</v>
      </c>
      <c r="G56" s="52">
        <v>0</v>
      </c>
      <c r="H56" s="388" t="e">
        <f>Table8[[#This Row],[Fringe Benefits]]/Table8[[#This Row],[Subtotal Salary]]</f>
        <v>#DIV/0!</v>
      </c>
      <c r="I56" s="360">
        <f t="shared" si="3"/>
        <v>0</v>
      </c>
      <c r="J56" s="359"/>
      <c r="K56" s="164">
        <v>0</v>
      </c>
      <c r="L56" s="378">
        <f>Table8[[#This Row],[Subtotal Salary]]*Table8[[#This Row],[% Allocable for the Administration of the Grant]]</f>
        <v>0</v>
      </c>
      <c r="M56" s="379">
        <f>Table8[[#This Row],[Fringe Benefits]]*Table8[[#This Row],[% Allocable for the Administration of the Grant]]</f>
        <v>0</v>
      </c>
    </row>
    <row r="57" spans="1:13" s="7" customFormat="1" x14ac:dyDescent="0.25">
      <c r="A57" s="248"/>
      <c r="B57" s="358"/>
      <c r="C57" s="163"/>
      <c r="D57" s="178"/>
      <c r="E57" s="52">
        <v>0</v>
      </c>
      <c r="F57" s="360">
        <f t="shared" si="2"/>
        <v>0</v>
      </c>
      <c r="G57" s="52">
        <v>0</v>
      </c>
      <c r="H57" s="388" t="e">
        <f>Table8[[#This Row],[Fringe Benefits]]/Table8[[#This Row],[Subtotal Salary]]</f>
        <v>#DIV/0!</v>
      </c>
      <c r="I57" s="360">
        <f t="shared" si="3"/>
        <v>0</v>
      </c>
      <c r="J57" s="359"/>
      <c r="K57" s="164">
        <v>0</v>
      </c>
      <c r="L57" s="378">
        <f>Table8[[#This Row],[Subtotal Salary]]*Table8[[#This Row],[% Allocable for the Administration of the Grant]]</f>
        <v>0</v>
      </c>
      <c r="M57" s="379">
        <f>Table8[[#This Row],[Fringe Benefits]]*Table8[[#This Row],[% Allocable for the Administration of the Grant]]</f>
        <v>0</v>
      </c>
    </row>
    <row r="58" spans="1:13" s="7" customFormat="1" x14ac:dyDescent="0.25">
      <c r="A58" s="248"/>
      <c r="B58" s="358"/>
      <c r="C58" s="163"/>
      <c r="D58" s="178"/>
      <c r="E58" s="52">
        <v>0</v>
      </c>
      <c r="F58" s="360">
        <f t="shared" si="2"/>
        <v>0</v>
      </c>
      <c r="G58" s="52">
        <v>0</v>
      </c>
      <c r="H58" s="388" t="e">
        <f>Table8[[#This Row],[Fringe Benefits]]/Table8[[#This Row],[Subtotal Salary]]</f>
        <v>#DIV/0!</v>
      </c>
      <c r="I58" s="360">
        <f t="shared" si="3"/>
        <v>0</v>
      </c>
      <c r="J58" s="359"/>
      <c r="K58" s="164">
        <v>0</v>
      </c>
      <c r="L58" s="378">
        <f>Table8[[#This Row],[Subtotal Salary]]*Table8[[#This Row],[% Allocable for the Administration of the Grant]]</f>
        <v>0</v>
      </c>
      <c r="M58" s="379">
        <f>Table8[[#This Row],[Fringe Benefits]]*Table8[[#This Row],[% Allocable for the Administration of the Grant]]</f>
        <v>0</v>
      </c>
    </row>
    <row r="59" spans="1:13" s="7" customFormat="1" x14ac:dyDescent="0.25">
      <c r="A59" s="248"/>
      <c r="B59" s="358"/>
      <c r="C59" s="163"/>
      <c r="D59" s="178"/>
      <c r="E59" s="52">
        <v>0</v>
      </c>
      <c r="F59" s="360">
        <f t="shared" si="2"/>
        <v>0</v>
      </c>
      <c r="G59" s="52">
        <v>0</v>
      </c>
      <c r="H59" s="388" t="e">
        <f>Table8[[#This Row],[Fringe Benefits]]/Table8[[#This Row],[Subtotal Salary]]</f>
        <v>#DIV/0!</v>
      </c>
      <c r="I59" s="360">
        <f t="shared" si="3"/>
        <v>0</v>
      </c>
      <c r="J59" s="359"/>
      <c r="K59" s="164">
        <v>0</v>
      </c>
      <c r="L59" s="378">
        <f>Table8[[#This Row],[Subtotal Salary]]*Table8[[#This Row],[% Allocable for the Administration of the Grant]]</f>
        <v>0</v>
      </c>
      <c r="M59" s="379">
        <f>Table8[[#This Row],[Fringe Benefits]]*Table8[[#This Row],[% Allocable for the Administration of the Grant]]</f>
        <v>0</v>
      </c>
    </row>
    <row r="60" spans="1:13" s="7" customFormat="1" x14ac:dyDescent="0.25">
      <c r="A60" s="248"/>
      <c r="B60" s="358"/>
      <c r="C60" s="163"/>
      <c r="D60" s="178"/>
      <c r="E60" s="52">
        <v>0</v>
      </c>
      <c r="F60" s="360">
        <f t="shared" si="2"/>
        <v>0</v>
      </c>
      <c r="G60" s="52">
        <v>0</v>
      </c>
      <c r="H60" s="388" t="e">
        <f>Table8[[#This Row],[Fringe Benefits]]/Table8[[#This Row],[Subtotal Salary]]</f>
        <v>#DIV/0!</v>
      </c>
      <c r="I60" s="360">
        <f t="shared" si="3"/>
        <v>0</v>
      </c>
      <c r="J60" s="359"/>
      <c r="K60" s="164">
        <v>0</v>
      </c>
      <c r="L60" s="378">
        <f>Table8[[#This Row],[Subtotal Salary]]*Table8[[#This Row],[% Allocable for the Administration of the Grant]]</f>
        <v>0</v>
      </c>
      <c r="M60" s="379">
        <f>Table8[[#This Row],[Fringe Benefits]]*Table8[[#This Row],[% Allocable for the Administration of the Grant]]</f>
        <v>0</v>
      </c>
    </row>
    <row r="61" spans="1:13" s="7" customFormat="1" x14ac:dyDescent="0.25">
      <c r="A61" s="248"/>
      <c r="B61" s="358"/>
      <c r="C61" s="163"/>
      <c r="D61" s="178"/>
      <c r="E61" s="52">
        <v>0</v>
      </c>
      <c r="F61" s="360">
        <f t="shared" si="2"/>
        <v>0</v>
      </c>
      <c r="G61" s="52">
        <v>0</v>
      </c>
      <c r="H61" s="388" t="e">
        <f>Table8[[#This Row],[Fringe Benefits]]/Table8[[#This Row],[Subtotal Salary]]</f>
        <v>#DIV/0!</v>
      </c>
      <c r="I61" s="360">
        <f t="shared" si="3"/>
        <v>0</v>
      </c>
      <c r="J61" s="359"/>
      <c r="K61" s="164">
        <v>0</v>
      </c>
      <c r="L61" s="378">
        <f>Table8[[#This Row],[Subtotal Salary]]*Table8[[#This Row],[% Allocable for the Administration of the Grant]]</f>
        <v>0</v>
      </c>
      <c r="M61" s="379">
        <f>Table8[[#This Row],[Fringe Benefits]]*Table8[[#This Row],[% Allocable for the Administration of the Grant]]</f>
        <v>0</v>
      </c>
    </row>
    <row r="62" spans="1:13" s="7" customFormat="1" x14ac:dyDescent="0.25">
      <c r="A62" s="248"/>
      <c r="B62" s="358"/>
      <c r="C62" s="163"/>
      <c r="D62" s="178"/>
      <c r="E62" s="52">
        <v>0</v>
      </c>
      <c r="F62" s="360">
        <f t="shared" si="2"/>
        <v>0</v>
      </c>
      <c r="G62" s="52">
        <v>0</v>
      </c>
      <c r="H62" s="388" t="e">
        <f>Table8[[#This Row],[Fringe Benefits]]/Table8[[#This Row],[Subtotal Salary]]</f>
        <v>#DIV/0!</v>
      </c>
      <c r="I62" s="360">
        <f t="shared" si="3"/>
        <v>0</v>
      </c>
      <c r="J62" s="359"/>
      <c r="K62" s="164">
        <v>0</v>
      </c>
      <c r="L62" s="378">
        <f>Table8[[#This Row],[Subtotal Salary]]*Table8[[#This Row],[% Allocable for the Administration of the Grant]]</f>
        <v>0</v>
      </c>
      <c r="M62" s="379">
        <f>Table8[[#This Row],[Fringe Benefits]]*Table8[[#This Row],[% Allocable for the Administration of the Grant]]</f>
        <v>0</v>
      </c>
    </row>
    <row r="63" spans="1:13" s="7" customFormat="1" x14ac:dyDescent="0.25">
      <c r="A63" s="248"/>
      <c r="B63" s="358"/>
      <c r="C63" s="163"/>
      <c r="D63" s="178"/>
      <c r="E63" s="52">
        <v>0</v>
      </c>
      <c r="F63" s="360">
        <f t="shared" si="2"/>
        <v>0</v>
      </c>
      <c r="G63" s="52">
        <v>0</v>
      </c>
      <c r="H63" s="388" t="e">
        <f>Table8[[#This Row],[Fringe Benefits]]/Table8[[#This Row],[Subtotal Salary]]</f>
        <v>#DIV/0!</v>
      </c>
      <c r="I63" s="360">
        <f t="shared" si="3"/>
        <v>0</v>
      </c>
      <c r="J63" s="359"/>
      <c r="K63" s="164">
        <v>0</v>
      </c>
      <c r="L63" s="378">
        <f>Table8[[#This Row],[Subtotal Salary]]*Table8[[#This Row],[% Allocable for the Administration of the Grant]]</f>
        <v>0</v>
      </c>
      <c r="M63" s="379">
        <f>Table8[[#This Row],[Fringe Benefits]]*Table8[[#This Row],[% Allocable for the Administration of the Grant]]</f>
        <v>0</v>
      </c>
    </row>
    <row r="64" spans="1:13" s="7" customFormat="1" x14ac:dyDescent="0.25">
      <c r="A64" s="248"/>
      <c r="B64" s="358"/>
      <c r="C64" s="163"/>
      <c r="D64" s="178"/>
      <c r="E64" s="52">
        <v>0</v>
      </c>
      <c r="F64" s="360">
        <f t="shared" si="2"/>
        <v>0</v>
      </c>
      <c r="G64" s="52">
        <v>0</v>
      </c>
      <c r="H64" s="388" t="e">
        <f>Table8[[#This Row],[Fringe Benefits]]/Table8[[#This Row],[Subtotal Salary]]</f>
        <v>#DIV/0!</v>
      </c>
      <c r="I64" s="360">
        <f t="shared" si="3"/>
        <v>0</v>
      </c>
      <c r="J64" s="359"/>
      <c r="K64" s="164">
        <v>0</v>
      </c>
      <c r="L64" s="378">
        <f>Table8[[#This Row],[Subtotal Salary]]*Table8[[#This Row],[% Allocable for the Administration of the Grant]]</f>
        <v>0</v>
      </c>
      <c r="M64" s="379">
        <f>Table8[[#This Row],[Fringe Benefits]]*Table8[[#This Row],[% Allocable for the Administration of the Grant]]</f>
        <v>0</v>
      </c>
    </row>
    <row r="65" spans="1:13" s="7" customFormat="1" x14ac:dyDescent="0.25">
      <c r="A65" s="248"/>
      <c r="B65" s="358"/>
      <c r="C65" s="163"/>
      <c r="D65" s="178"/>
      <c r="E65" s="52">
        <v>0</v>
      </c>
      <c r="F65" s="360">
        <f t="shared" si="2"/>
        <v>0</v>
      </c>
      <c r="G65" s="52">
        <v>0</v>
      </c>
      <c r="H65" s="388" t="e">
        <f>Table8[[#This Row],[Fringe Benefits]]/Table8[[#This Row],[Subtotal Salary]]</f>
        <v>#DIV/0!</v>
      </c>
      <c r="I65" s="360">
        <f t="shared" si="3"/>
        <v>0</v>
      </c>
      <c r="J65" s="359"/>
      <c r="K65" s="164">
        <v>0</v>
      </c>
      <c r="L65" s="378">
        <f>Table8[[#This Row],[Subtotal Salary]]*Table8[[#This Row],[% Allocable for the Administration of the Grant]]</f>
        <v>0</v>
      </c>
      <c r="M65" s="379">
        <f>Table8[[#This Row],[Fringe Benefits]]*Table8[[#This Row],[% Allocable for the Administration of the Grant]]</f>
        <v>0</v>
      </c>
    </row>
    <row r="66" spans="1:13" s="7" customFormat="1" x14ac:dyDescent="0.25">
      <c r="A66" s="248"/>
      <c r="B66" s="358"/>
      <c r="C66" s="163"/>
      <c r="D66" s="178"/>
      <c r="E66" s="52">
        <v>0</v>
      </c>
      <c r="F66" s="360">
        <f t="shared" si="2"/>
        <v>0</v>
      </c>
      <c r="G66" s="52">
        <v>0</v>
      </c>
      <c r="H66" s="388" t="e">
        <f>Table8[[#This Row],[Fringe Benefits]]/Table8[[#This Row],[Subtotal Salary]]</f>
        <v>#DIV/0!</v>
      </c>
      <c r="I66" s="360">
        <f t="shared" si="3"/>
        <v>0</v>
      </c>
      <c r="J66" s="359"/>
      <c r="K66" s="164">
        <v>0</v>
      </c>
      <c r="L66" s="378">
        <f>Table8[[#This Row],[Subtotal Salary]]*Table8[[#This Row],[% Allocable for the Administration of the Grant]]</f>
        <v>0</v>
      </c>
      <c r="M66" s="379">
        <f>Table8[[#This Row],[Fringe Benefits]]*Table8[[#This Row],[% Allocable for the Administration of the Grant]]</f>
        <v>0</v>
      </c>
    </row>
    <row r="67" spans="1:13" s="7" customFormat="1" x14ac:dyDescent="0.25">
      <c r="A67" s="248"/>
      <c r="B67" s="358"/>
      <c r="C67" s="163"/>
      <c r="D67" s="178"/>
      <c r="E67" s="52">
        <v>0</v>
      </c>
      <c r="F67" s="360">
        <f t="shared" si="2"/>
        <v>0</v>
      </c>
      <c r="G67" s="52">
        <v>0</v>
      </c>
      <c r="H67" s="388" t="e">
        <f>Table8[[#This Row],[Fringe Benefits]]/Table8[[#This Row],[Subtotal Salary]]</f>
        <v>#DIV/0!</v>
      </c>
      <c r="I67" s="360">
        <f t="shared" si="3"/>
        <v>0</v>
      </c>
      <c r="J67" s="359"/>
      <c r="K67" s="164">
        <v>0</v>
      </c>
      <c r="L67" s="378">
        <f>Table8[[#This Row],[Subtotal Salary]]*Table8[[#This Row],[% Allocable for the Administration of the Grant]]</f>
        <v>0</v>
      </c>
      <c r="M67" s="379">
        <f>Table8[[#This Row],[Fringe Benefits]]*Table8[[#This Row],[% Allocable for the Administration of the Grant]]</f>
        <v>0</v>
      </c>
    </row>
    <row r="68" spans="1:13" s="7" customFormat="1" x14ac:dyDescent="0.25">
      <c r="A68" s="248"/>
      <c r="B68" s="358"/>
      <c r="C68" s="163"/>
      <c r="D68" s="178"/>
      <c r="E68" s="52">
        <v>0</v>
      </c>
      <c r="F68" s="360">
        <f t="shared" si="2"/>
        <v>0</v>
      </c>
      <c r="G68" s="52">
        <v>0</v>
      </c>
      <c r="H68" s="388" t="e">
        <f>Table8[[#This Row],[Fringe Benefits]]/Table8[[#This Row],[Subtotal Salary]]</f>
        <v>#DIV/0!</v>
      </c>
      <c r="I68" s="360">
        <f t="shared" si="3"/>
        <v>0</v>
      </c>
      <c r="J68" s="359"/>
      <c r="K68" s="164">
        <v>0</v>
      </c>
      <c r="L68" s="378">
        <f>Table8[[#This Row],[Subtotal Salary]]*Table8[[#This Row],[% Allocable for the Administration of the Grant]]</f>
        <v>0</v>
      </c>
      <c r="M68" s="379">
        <f>Table8[[#This Row],[Fringe Benefits]]*Table8[[#This Row],[% Allocable for the Administration of the Grant]]</f>
        <v>0</v>
      </c>
    </row>
    <row r="69" spans="1:13" s="7" customFormat="1" x14ac:dyDescent="0.25">
      <c r="A69" s="248"/>
      <c r="B69" s="358"/>
      <c r="C69" s="163"/>
      <c r="D69" s="178"/>
      <c r="E69" s="52">
        <v>0</v>
      </c>
      <c r="F69" s="360">
        <f t="shared" si="2"/>
        <v>0</v>
      </c>
      <c r="G69" s="52">
        <v>0</v>
      </c>
      <c r="H69" s="388" t="e">
        <f>Table8[[#This Row],[Fringe Benefits]]/Table8[[#This Row],[Subtotal Salary]]</f>
        <v>#DIV/0!</v>
      </c>
      <c r="I69" s="360">
        <f t="shared" si="3"/>
        <v>0</v>
      </c>
      <c r="J69" s="359"/>
      <c r="K69" s="164">
        <v>0</v>
      </c>
      <c r="L69" s="378">
        <f>Table8[[#This Row],[Subtotal Salary]]*Table8[[#This Row],[% Allocable for the Administration of the Grant]]</f>
        <v>0</v>
      </c>
      <c r="M69" s="379">
        <f>Table8[[#This Row],[Fringe Benefits]]*Table8[[#This Row],[% Allocable for the Administration of the Grant]]</f>
        <v>0</v>
      </c>
    </row>
    <row r="70" spans="1:13" s="7" customFormat="1" x14ac:dyDescent="0.25">
      <c r="A70" s="248"/>
      <c r="B70" s="358"/>
      <c r="C70" s="163"/>
      <c r="D70" s="178"/>
      <c r="E70" s="52">
        <v>0</v>
      </c>
      <c r="F70" s="360">
        <f t="shared" si="2"/>
        <v>0</v>
      </c>
      <c r="G70" s="52">
        <v>0</v>
      </c>
      <c r="H70" s="388" t="e">
        <f>Table8[[#This Row],[Fringe Benefits]]/Table8[[#This Row],[Subtotal Salary]]</f>
        <v>#DIV/0!</v>
      </c>
      <c r="I70" s="360">
        <f t="shared" si="3"/>
        <v>0</v>
      </c>
      <c r="J70" s="359"/>
      <c r="K70" s="164">
        <v>0</v>
      </c>
      <c r="L70" s="378">
        <f>Table8[[#This Row],[Subtotal Salary]]*Table8[[#This Row],[% Allocable for the Administration of the Grant]]</f>
        <v>0</v>
      </c>
      <c r="M70" s="379">
        <f>Table8[[#This Row],[Fringe Benefits]]*Table8[[#This Row],[% Allocable for the Administration of the Grant]]</f>
        <v>0</v>
      </c>
    </row>
    <row r="71" spans="1:13" s="7" customFormat="1" x14ac:dyDescent="0.25">
      <c r="A71" s="248"/>
      <c r="B71" s="358"/>
      <c r="C71" s="163"/>
      <c r="D71" s="178"/>
      <c r="E71" s="52">
        <v>0</v>
      </c>
      <c r="F71" s="360">
        <f t="shared" si="2"/>
        <v>0</v>
      </c>
      <c r="G71" s="52">
        <v>0</v>
      </c>
      <c r="H71" s="388" t="e">
        <f>Table8[[#This Row],[Fringe Benefits]]/Table8[[#This Row],[Subtotal Salary]]</f>
        <v>#DIV/0!</v>
      </c>
      <c r="I71" s="360">
        <f t="shared" si="3"/>
        <v>0</v>
      </c>
      <c r="J71" s="359"/>
      <c r="K71" s="164">
        <v>0</v>
      </c>
      <c r="L71" s="378">
        <f>Table8[[#This Row],[Subtotal Salary]]*Table8[[#This Row],[% Allocable for the Administration of the Grant]]</f>
        <v>0</v>
      </c>
      <c r="M71" s="379">
        <f>Table8[[#This Row],[Fringe Benefits]]*Table8[[#This Row],[% Allocable for the Administration of the Grant]]</f>
        <v>0</v>
      </c>
    </row>
    <row r="72" spans="1:13" s="7" customFormat="1" x14ac:dyDescent="0.25">
      <c r="A72" s="248"/>
      <c r="B72" s="358"/>
      <c r="C72" s="163"/>
      <c r="D72" s="178"/>
      <c r="E72" s="52">
        <v>0</v>
      </c>
      <c r="F72" s="360">
        <f t="shared" si="2"/>
        <v>0</v>
      </c>
      <c r="G72" s="52">
        <v>0</v>
      </c>
      <c r="H72" s="388" t="e">
        <f>Table8[[#This Row],[Fringe Benefits]]/Table8[[#This Row],[Subtotal Salary]]</f>
        <v>#DIV/0!</v>
      </c>
      <c r="I72" s="360">
        <f t="shared" si="3"/>
        <v>0</v>
      </c>
      <c r="J72" s="359"/>
      <c r="K72" s="164">
        <v>0</v>
      </c>
      <c r="L72" s="378">
        <f>Table8[[#This Row],[Subtotal Salary]]*Table8[[#This Row],[% Allocable for the Administration of the Grant]]</f>
        <v>0</v>
      </c>
      <c r="M72" s="379">
        <f>Table8[[#This Row],[Fringe Benefits]]*Table8[[#This Row],[% Allocable for the Administration of the Grant]]</f>
        <v>0</v>
      </c>
    </row>
    <row r="73" spans="1:13" s="7" customFormat="1" x14ac:dyDescent="0.25">
      <c r="A73" s="248"/>
      <c r="B73" s="358"/>
      <c r="C73" s="163"/>
      <c r="D73" s="178"/>
      <c r="E73" s="52">
        <v>0</v>
      </c>
      <c r="F73" s="360">
        <f t="shared" si="2"/>
        <v>0</v>
      </c>
      <c r="G73" s="52">
        <v>0</v>
      </c>
      <c r="H73" s="388" t="e">
        <f>Table8[[#This Row],[Fringe Benefits]]/Table8[[#This Row],[Subtotal Salary]]</f>
        <v>#DIV/0!</v>
      </c>
      <c r="I73" s="360">
        <f t="shared" si="3"/>
        <v>0</v>
      </c>
      <c r="J73" s="359"/>
      <c r="K73" s="164">
        <v>0</v>
      </c>
      <c r="L73" s="378">
        <f>Table8[[#This Row],[Subtotal Salary]]*Table8[[#This Row],[% Allocable for the Administration of the Grant]]</f>
        <v>0</v>
      </c>
      <c r="M73" s="379">
        <f>Table8[[#This Row],[Fringe Benefits]]*Table8[[#This Row],[% Allocable for the Administration of the Grant]]</f>
        <v>0</v>
      </c>
    </row>
    <row r="74" spans="1:13" s="7" customFormat="1" x14ac:dyDescent="0.25">
      <c r="A74" s="248"/>
      <c r="B74" s="358"/>
      <c r="C74" s="163"/>
      <c r="D74" s="178"/>
      <c r="E74" s="52">
        <v>0</v>
      </c>
      <c r="F74" s="360">
        <f t="shared" si="2"/>
        <v>0</v>
      </c>
      <c r="G74" s="52">
        <v>0</v>
      </c>
      <c r="H74" s="388" t="e">
        <f>Table8[[#This Row],[Fringe Benefits]]/Table8[[#This Row],[Subtotal Salary]]</f>
        <v>#DIV/0!</v>
      </c>
      <c r="I74" s="360">
        <f t="shared" si="3"/>
        <v>0</v>
      </c>
      <c r="J74" s="359"/>
      <c r="K74" s="164">
        <v>0</v>
      </c>
      <c r="L74" s="378">
        <f>Table8[[#This Row],[Subtotal Salary]]*Table8[[#This Row],[% Allocable for the Administration of the Grant]]</f>
        <v>0</v>
      </c>
      <c r="M74" s="379">
        <f>Table8[[#This Row],[Fringe Benefits]]*Table8[[#This Row],[% Allocable for the Administration of the Grant]]</f>
        <v>0</v>
      </c>
    </row>
    <row r="75" spans="1:13" s="7" customFormat="1" x14ac:dyDescent="0.25">
      <c r="A75" s="248"/>
      <c r="B75" s="358"/>
      <c r="C75" s="163"/>
      <c r="D75" s="178"/>
      <c r="E75" s="52">
        <v>0</v>
      </c>
      <c r="F75" s="360">
        <f t="shared" ref="F75:F109" si="4">C75*E75</f>
        <v>0</v>
      </c>
      <c r="G75" s="52">
        <v>0</v>
      </c>
      <c r="H75" s="388" t="e">
        <f>Table8[[#This Row],[Fringe Benefits]]/Table8[[#This Row],[Subtotal Salary]]</f>
        <v>#DIV/0!</v>
      </c>
      <c r="I75" s="360">
        <f t="shared" ref="I75:I109" si="5">SUM(F75:G75)</f>
        <v>0</v>
      </c>
      <c r="J75" s="359"/>
      <c r="K75" s="164">
        <v>0</v>
      </c>
      <c r="L75" s="378">
        <f>Table8[[#This Row],[Subtotal Salary]]*Table8[[#This Row],[% Allocable for the Administration of the Grant]]</f>
        <v>0</v>
      </c>
      <c r="M75" s="379">
        <f>Table8[[#This Row],[Fringe Benefits]]*Table8[[#This Row],[% Allocable for the Administration of the Grant]]</f>
        <v>0</v>
      </c>
    </row>
    <row r="76" spans="1:13" s="7" customFormat="1" x14ac:dyDescent="0.25">
      <c r="A76" s="248"/>
      <c r="B76" s="358"/>
      <c r="C76" s="163"/>
      <c r="D76" s="178"/>
      <c r="E76" s="52">
        <v>0</v>
      </c>
      <c r="F76" s="360">
        <f t="shared" si="4"/>
        <v>0</v>
      </c>
      <c r="G76" s="52">
        <v>0</v>
      </c>
      <c r="H76" s="388" t="e">
        <f>Table8[[#This Row],[Fringe Benefits]]/Table8[[#This Row],[Subtotal Salary]]</f>
        <v>#DIV/0!</v>
      </c>
      <c r="I76" s="360">
        <f t="shared" si="5"/>
        <v>0</v>
      </c>
      <c r="J76" s="359"/>
      <c r="K76" s="164">
        <v>0</v>
      </c>
      <c r="L76" s="378">
        <f>Table8[[#This Row],[Subtotal Salary]]*Table8[[#This Row],[% Allocable for the Administration of the Grant]]</f>
        <v>0</v>
      </c>
      <c r="M76" s="379">
        <f>Table8[[#This Row],[Fringe Benefits]]*Table8[[#This Row],[% Allocable for the Administration of the Grant]]</f>
        <v>0</v>
      </c>
    </row>
    <row r="77" spans="1:13" s="7" customFormat="1" x14ac:dyDescent="0.25">
      <c r="A77" s="248"/>
      <c r="B77" s="358"/>
      <c r="C77" s="163"/>
      <c r="D77" s="178"/>
      <c r="E77" s="52">
        <v>0</v>
      </c>
      <c r="F77" s="360">
        <f t="shared" si="4"/>
        <v>0</v>
      </c>
      <c r="G77" s="52">
        <v>0</v>
      </c>
      <c r="H77" s="388" t="e">
        <f>Table8[[#This Row],[Fringe Benefits]]/Table8[[#This Row],[Subtotal Salary]]</f>
        <v>#DIV/0!</v>
      </c>
      <c r="I77" s="360">
        <f t="shared" si="5"/>
        <v>0</v>
      </c>
      <c r="J77" s="359"/>
      <c r="K77" s="164">
        <v>0</v>
      </c>
      <c r="L77" s="378">
        <f>Table8[[#This Row],[Subtotal Salary]]*Table8[[#This Row],[% Allocable for the Administration of the Grant]]</f>
        <v>0</v>
      </c>
      <c r="M77" s="379">
        <f>Table8[[#This Row],[Fringe Benefits]]*Table8[[#This Row],[% Allocable for the Administration of the Grant]]</f>
        <v>0</v>
      </c>
    </row>
    <row r="78" spans="1:13" s="7" customFormat="1" x14ac:dyDescent="0.25">
      <c r="A78" s="248"/>
      <c r="B78" s="358"/>
      <c r="C78" s="163"/>
      <c r="D78" s="178"/>
      <c r="E78" s="52">
        <v>0</v>
      </c>
      <c r="F78" s="360">
        <f t="shared" si="4"/>
        <v>0</v>
      </c>
      <c r="G78" s="52">
        <v>0</v>
      </c>
      <c r="H78" s="388" t="e">
        <f>Table8[[#This Row],[Fringe Benefits]]/Table8[[#This Row],[Subtotal Salary]]</f>
        <v>#DIV/0!</v>
      </c>
      <c r="I78" s="360">
        <f t="shared" si="5"/>
        <v>0</v>
      </c>
      <c r="J78" s="359"/>
      <c r="K78" s="164">
        <v>0</v>
      </c>
      <c r="L78" s="378">
        <f>Table8[[#This Row],[Subtotal Salary]]*Table8[[#This Row],[% Allocable for the Administration of the Grant]]</f>
        <v>0</v>
      </c>
      <c r="M78" s="379">
        <f>Table8[[#This Row],[Fringe Benefits]]*Table8[[#This Row],[% Allocable for the Administration of the Grant]]</f>
        <v>0</v>
      </c>
    </row>
    <row r="79" spans="1:13" s="7" customFormat="1" x14ac:dyDescent="0.25">
      <c r="A79" s="248"/>
      <c r="B79" s="358"/>
      <c r="C79" s="163"/>
      <c r="D79" s="178"/>
      <c r="E79" s="52">
        <v>0</v>
      </c>
      <c r="F79" s="360">
        <f t="shared" si="4"/>
        <v>0</v>
      </c>
      <c r="G79" s="52">
        <v>0</v>
      </c>
      <c r="H79" s="388" t="e">
        <f>Table8[[#This Row],[Fringe Benefits]]/Table8[[#This Row],[Subtotal Salary]]</f>
        <v>#DIV/0!</v>
      </c>
      <c r="I79" s="360">
        <f t="shared" si="5"/>
        <v>0</v>
      </c>
      <c r="J79" s="359"/>
      <c r="K79" s="164">
        <v>0</v>
      </c>
      <c r="L79" s="378">
        <f>Table8[[#This Row],[Subtotal Salary]]*Table8[[#This Row],[% Allocable for the Administration of the Grant]]</f>
        <v>0</v>
      </c>
      <c r="M79" s="379">
        <f>Table8[[#This Row],[Fringe Benefits]]*Table8[[#This Row],[% Allocable for the Administration of the Grant]]</f>
        <v>0</v>
      </c>
    </row>
    <row r="80" spans="1:13" s="7" customFormat="1" x14ac:dyDescent="0.25">
      <c r="A80" s="248"/>
      <c r="B80" s="358"/>
      <c r="C80" s="163"/>
      <c r="D80" s="178"/>
      <c r="E80" s="52">
        <v>0</v>
      </c>
      <c r="F80" s="360">
        <f t="shared" si="4"/>
        <v>0</v>
      </c>
      <c r="G80" s="52">
        <v>0</v>
      </c>
      <c r="H80" s="388" t="e">
        <f>Table8[[#This Row],[Fringe Benefits]]/Table8[[#This Row],[Subtotal Salary]]</f>
        <v>#DIV/0!</v>
      </c>
      <c r="I80" s="360">
        <f t="shared" si="5"/>
        <v>0</v>
      </c>
      <c r="J80" s="359"/>
      <c r="K80" s="164">
        <v>0</v>
      </c>
      <c r="L80" s="378">
        <f>Table8[[#This Row],[Subtotal Salary]]*Table8[[#This Row],[% Allocable for the Administration of the Grant]]</f>
        <v>0</v>
      </c>
      <c r="M80" s="379">
        <f>Table8[[#This Row],[Fringe Benefits]]*Table8[[#This Row],[% Allocable for the Administration of the Grant]]</f>
        <v>0</v>
      </c>
    </row>
    <row r="81" spans="1:13" s="7" customFormat="1" x14ac:dyDescent="0.25">
      <c r="A81" s="248"/>
      <c r="B81" s="358"/>
      <c r="C81" s="163"/>
      <c r="D81" s="178"/>
      <c r="E81" s="52">
        <v>0</v>
      </c>
      <c r="F81" s="360">
        <f t="shared" si="4"/>
        <v>0</v>
      </c>
      <c r="G81" s="52">
        <v>0</v>
      </c>
      <c r="H81" s="388" t="e">
        <f>Table8[[#This Row],[Fringe Benefits]]/Table8[[#This Row],[Subtotal Salary]]</f>
        <v>#DIV/0!</v>
      </c>
      <c r="I81" s="360">
        <f t="shared" si="5"/>
        <v>0</v>
      </c>
      <c r="J81" s="359"/>
      <c r="K81" s="164">
        <v>0</v>
      </c>
      <c r="L81" s="378">
        <f>Table8[[#This Row],[Subtotal Salary]]*Table8[[#This Row],[% Allocable for the Administration of the Grant]]</f>
        <v>0</v>
      </c>
      <c r="M81" s="379">
        <f>Table8[[#This Row],[Fringe Benefits]]*Table8[[#This Row],[% Allocable for the Administration of the Grant]]</f>
        <v>0</v>
      </c>
    </row>
    <row r="82" spans="1:13" s="7" customFormat="1" x14ac:dyDescent="0.25">
      <c r="A82" s="248"/>
      <c r="B82" s="358"/>
      <c r="C82" s="163"/>
      <c r="D82" s="178"/>
      <c r="E82" s="52">
        <v>0</v>
      </c>
      <c r="F82" s="360">
        <f t="shared" si="4"/>
        <v>0</v>
      </c>
      <c r="G82" s="52">
        <v>0</v>
      </c>
      <c r="H82" s="388" t="e">
        <f>Table8[[#This Row],[Fringe Benefits]]/Table8[[#This Row],[Subtotal Salary]]</f>
        <v>#DIV/0!</v>
      </c>
      <c r="I82" s="360">
        <f t="shared" si="5"/>
        <v>0</v>
      </c>
      <c r="J82" s="359"/>
      <c r="K82" s="164">
        <v>0</v>
      </c>
      <c r="L82" s="378">
        <f>Table8[[#This Row],[Subtotal Salary]]*Table8[[#This Row],[% Allocable for the Administration of the Grant]]</f>
        <v>0</v>
      </c>
      <c r="M82" s="379">
        <f>Table8[[#This Row],[Fringe Benefits]]*Table8[[#This Row],[% Allocable for the Administration of the Grant]]</f>
        <v>0</v>
      </c>
    </row>
    <row r="83" spans="1:13" s="7" customFormat="1" x14ac:dyDescent="0.25">
      <c r="A83" s="248"/>
      <c r="B83" s="358"/>
      <c r="C83" s="163"/>
      <c r="D83" s="178"/>
      <c r="E83" s="52">
        <v>0</v>
      </c>
      <c r="F83" s="360">
        <f t="shared" si="4"/>
        <v>0</v>
      </c>
      <c r="G83" s="52">
        <v>0</v>
      </c>
      <c r="H83" s="388" t="e">
        <f>Table8[[#This Row],[Fringe Benefits]]/Table8[[#This Row],[Subtotal Salary]]</f>
        <v>#DIV/0!</v>
      </c>
      <c r="I83" s="360">
        <f t="shared" si="5"/>
        <v>0</v>
      </c>
      <c r="J83" s="359"/>
      <c r="K83" s="164">
        <v>0</v>
      </c>
      <c r="L83" s="378">
        <f>Table8[[#This Row],[Subtotal Salary]]*Table8[[#This Row],[% Allocable for the Administration of the Grant]]</f>
        <v>0</v>
      </c>
      <c r="M83" s="379">
        <f>Table8[[#This Row],[Fringe Benefits]]*Table8[[#This Row],[% Allocable for the Administration of the Grant]]</f>
        <v>0</v>
      </c>
    </row>
    <row r="84" spans="1:13" s="7" customFormat="1" x14ac:dyDescent="0.25">
      <c r="A84" s="248"/>
      <c r="B84" s="358"/>
      <c r="C84" s="163"/>
      <c r="D84" s="178"/>
      <c r="E84" s="52">
        <v>0</v>
      </c>
      <c r="F84" s="360">
        <f t="shared" si="4"/>
        <v>0</v>
      </c>
      <c r="G84" s="52">
        <v>0</v>
      </c>
      <c r="H84" s="388" t="e">
        <f>Table8[[#This Row],[Fringe Benefits]]/Table8[[#This Row],[Subtotal Salary]]</f>
        <v>#DIV/0!</v>
      </c>
      <c r="I84" s="360">
        <f t="shared" si="5"/>
        <v>0</v>
      </c>
      <c r="J84" s="359"/>
      <c r="K84" s="164">
        <v>0</v>
      </c>
      <c r="L84" s="378">
        <f>Table8[[#This Row],[Subtotal Salary]]*Table8[[#This Row],[% Allocable for the Administration of the Grant]]</f>
        <v>0</v>
      </c>
      <c r="M84" s="379">
        <f>Table8[[#This Row],[Fringe Benefits]]*Table8[[#This Row],[% Allocable for the Administration of the Grant]]</f>
        <v>0</v>
      </c>
    </row>
    <row r="85" spans="1:13" s="7" customFormat="1" x14ac:dyDescent="0.25">
      <c r="A85" s="248"/>
      <c r="B85" s="358"/>
      <c r="C85" s="163"/>
      <c r="D85" s="178"/>
      <c r="E85" s="52">
        <v>0</v>
      </c>
      <c r="F85" s="360">
        <f t="shared" si="4"/>
        <v>0</v>
      </c>
      <c r="G85" s="52">
        <v>0</v>
      </c>
      <c r="H85" s="388" t="e">
        <f>Table8[[#This Row],[Fringe Benefits]]/Table8[[#This Row],[Subtotal Salary]]</f>
        <v>#DIV/0!</v>
      </c>
      <c r="I85" s="360">
        <f t="shared" si="5"/>
        <v>0</v>
      </c>
      <c r="J85" s="359"/>
      <c r="K85" s="164">
        <v>0</v>
      </c>
      <c r="L85" s="378">
        <f>Table8[[#This Row],[Subtotal Salary]]*Table8[[#This Row],[% Allocable for the Administration of the Grant]]</f>
        <v>0</v>
      </c>
      <c r="M85" s="379">
        <f>Table8[[#This Row],[Fringe Benefits]]*Table8[[#This Row],[% Allocable for the Administration of the Grant]]</f>
        <v>0</v>
      </c>
    </row>
    <row r="86" spans="1:13" s="7" customFormat="1" x14ac:dyDescent="0.25">
      <c r="A86" s="248"/>
      <c r="B86" s="358"/>
      <c r="C86" s="163"/>
      <c r="D86" s="178"/>
      <c r="E86" s="52">
        <v>0</v>
      </c>
      <c r="F86" s="360">
        <f t="shared" si="4"/>
        <v>0</v>
      </c>
      <c r="G86" s="52">
        <v>0</v>
      </c>
      <c r="H86" s="388" t="e">
        <f>Table8[[#This Row],[Fringe Benefits]]/Table8[[#This Row],[Subtotal Salary]]</f>
        <v>#DIV/0!</v>
      </c>
      <c r="I86" s="360">
        <f t="shared" si="5"/>
        <v>0</v>
      </c>
      <c r="J86" s="359"/>
      <c r="K86" s="164">
        <v>0</v>
      </c>
      <c r="L86" s="378">
        <f>Table8[[#This Row],[Subtotal Salary]]*Table8[[#This Row],[% Allocable for the Administration of the Grant]]</f>
        <v>0</v>
      </c>
      <c r="M86" s="379">
        <f>Table8[[#This Row],[Fringe Benefits]]*Table8[[#This Row],[% Allocable for the Administration of the Grant]]</f>
        <v>0</v>
      </c>
    </row>
    <row r="87" spans="1:13" s="7" customFormat="1" x14ac:dyDescent="0.25">
      <c r="A87" s="248"/>
      <c r="B87" s="358"/>
      <c r="C87" s="163"/>
      <c r="D87" s="178"/>
      <c r="E87" s="52">
        <v>0</v>
      </c>
      <c r="F87" s="360">
        <f t="shared" si="4"/>
        <v>0</v>
      </c>
      <c r="G87" s="52">
        <v>0</v>
      </c>
      <c r="H87" s="388" t="e">
        <f>Table8[[#This Row],[Fringe Benefits]]/Table8[[#This Row],[Subtotal Salary]]</f>
        <v>#DIV/0!</v>
      </c>
      <c r="I87" s="360">
        <f t="shared" si="5"/>
        <v>0</v>
      </c>
      <c r="J87" s="359"/>
      <c r="K87" s="164">
        <v>0</v>
      </c>
      <c r="L87" s="378">
        <f>Table8[[#This Row],[Subtotal Salary]]*Table8[[#This Row],[% Allocable for the Administration of the Grant]]</f>
        <v>0</v>
      </c>
      <c r="M87" s="379">
        <f>Table8[[#This Row],[Fringe Benefits]]*Table8[[#This Row],[% Allocable for the Administration of the Grant]]</f>
        <v>0</v>
      </c>
    </row>
    <row r="88" spans="1:13" s="7" customFormat="1" x14ac:dyDescent="0.25">
      <c r="A88" s="248"/>
      <c r="B88" s="358"/>
      <c r="C88" s="163"/>
      <c r="D88" s="178"/>
      <c r="E88" s="52">
        <v>0</v>
      </c>
      <c r="F88" s="360">
        <f t="shared" si="4"/>
        <v>0</v>
      </c>
      <c r="G88" s="52">
        <v>0</v>
      </c>
      <c r="H88" s="388" t="e">
        <f>Table8[[#This Row],[Fringe Benefits]]/Table8[[#This Row],[Subtotal Salary]]</f>
        <v>#DIV/0!</v>
      </c>
      <c r="I88" s="360">
        <f t="shared" si="5"/>
        <v>0</v>
      </c>
      <c r="J88" s="359"/>
      <c r="K88" s="164">
        <v>0</v>
      </c>
      <c r="L88" s="378">
        <f>Table8[[#This Row],[Subtotal Salary]]*Table8[[#This Row],[% Allocable for the Administration of the Grant]]</f>
        <v>0</v>
      </c>
      <c r="M88" s="379">
        <f>Table8[[#This Row],[Fringe Benefits]]*Table8[[#This Row],[% Allocable for the Administration of the Grant]]</f>
        <v>0</v>
      </c>
    </row>
    <row r="89" spans="1:13" s="7" customFormat="1" x14ac:dyDescent="0.25">
      <c r="A89" s="248"/>
      <c r="B89" s="358"/>
      <c r="C89" s="163"/>
      <c r="D89" s="178"/>
      <c r="E89" s="52">
        <v>0</v>
      </c>
      <c r="F89" s="360">
        <f t="shared" si="4"/>
        <v>0</v>
      </c>
      <c r="G89" s="52">
        <v>0</v>
      </c>
      <c r="H89" s="388" t="e">
        <f>Table8[[#This Row],[Fringe Benefits]]/Table8[[#This Row],[Subtotal Salary]]</f>
        <v>#DIV/0!</v>
      </c>
      <c r="I89" s="360">
        <f t="shared" si="5"/>
        <v>0</v>
      </c>
      <c r="J89" s="359"/>
      <c r="K89" s="164">
        <v>0</v>
      </c>
      <c r="L89" s="378">
        <f>Table8[[#This Row],[Subtotal Salary]]*Table8[[#This Row],[% Allocable for the Administration of the Grant]]</f>
        <v>0</v>
      </c>
      <c r="M89" s="379">
        <f>Table8[[#This Row],[Fringe Benefits]]*Table8[[#This Row],[% Allocable for the Administration of the Grant]]</f>
        <v>0</v>
      </c>
    </row>
    <row r="90" spans="1:13" s="7" customFormat="1" x14ac:dyDescent="0.25">
      <c r="A90" s="248"/>
      <c r="B90" s="358"/>
      <c r="C90" s="163"/>
      <c r="D90" s="178"/>
      <c r="E90" s="52">
        <v>0</v>
      </c>
      <c r="F90" s="360">
        <f t="shared" si="4"/>
        <v>0</v>
      </c>
      <c r="G90" s="52">
        <v>0</v>
      </c>
      <c r="H90" s="388" t="e">
        <f>Table8[[#This Row],[Fringe Benefits]]/Table8[[#This Row],[Subtotal Salary]]</f>
        <v>#DIV/0!</v>
      </c>
      <c r="I90" s="360">
        <f t="shared" si="5"/>
        <v>0</v>
      </c>
      <c r="J90" s="359"/>
      <c r="K90" s="164">
        <v>0</v>
      </c>
      <c r="L90" s="378">
        <f>Table8[[#This Row],[Subtotal Salary]]*Table8[[#This Row],[% Allocable for the Administration of the Grant]]</f>
        <v>0</v>
      </c>
      <c r="M90" s="379">
        <f>Table8[[#This Row],[Fringe Benefits]]*Table8[[#This Row],[% Allocable for the Administration of the Grant]]</f>
        <v>0</v>
      </c>
    </row>
    <row r="91" spans="1:13" s="7" customFormat="1" x14ac:dyDescent="0.25">
      <c r="A91" s="248"/>
      <c r="B91" s="358"/>
      <c r="C91" s="163"/>
      <c r="D91" s="178"/>
      <c r="E91" s="52">
        <v>0</v>
      </c>
      <c r="F91" s="360">
        <f t="shared" si="4"/>
        <v>0</v>
      </c>
      <c r="G91" s="52">
        <v>0</v>
      </c>
      <c r="H91" s="388" t="e">
        <f>Table8[[#This Row],[Fringe Benefits]]/Table8[[#This Row],[Subtotal Salary]]</f>
        <v>#DIV/0!</v>
      </c>
      <c r="I91" s="360">
        <f t="shared" si="5"/>
        <v>0</v>
      </c>
      <c r="J91" s="359"/>
      <c r="K91" s="164">
        <v>0</v>
      </c>
      <c r="L91" s="378">
        <f>Table8[[#This Row],[Subtotal Salary]]*Table8[[#This Row],[% Allocable for the Administration of the Grant]]</f>
        <v>0</v>
      </c>
      <c r="M91" s="379">
        <f>Table8[[#This Row],[Fringe Benefits]]*Table8[[#This Row],[% Allocable for the Administration of the Grant]]</f>
        <v>0</v>
      </c>
    </row>
    <row r="92" spans="1:13" s="7" customFormat="1" x14ac:dyDescent="0.25">
      <c r="A92" s="248"/>
      <c r="B92" s="358"/>
      <c r="C92" s="163"/>
      <c r="D92" s="178"/>
      <c r="E92" s="52">
        <v>0</v>
      </c>
      <c r="F92" s="360">
        <f t="shared" si="4"/>
        <v>0</v>
      </c>
      <c r="G92" s="52">
        <v>0</v>
      </c>
      <c r="H92" s="388" t="e">
        <f>Table8[[#This Row],[Fringe Benefits]]/Table8[[#This Row],[Subtotal Salary]]</f>
        <v>#DIV/0!</v>
      </c>
      <c r="I92" s="360">
        <f t="shared" si="5"/>
        <v>0</v>
      </c>
      <c r="J92" s="359"/>
      <c r="K92" s="164">
        <v>0</v>
      </c>
      <c r="L92" s="378">
        <f>Table8[[#This Row],[Subtotal Salary]]*Table8[[#This Row],[% Allocable for the Administration of the Grant]]</f>
        <v>0</v>
      </c>
      <c r="M92" s="379">
        <f>Table8[[#This Row],[Fringe Benefits]]*Table8[[#This Row],[% Allocable for the Administration of the Grant]]</f>
        <v>0</v>
      </c>
    </row>
    <row r="93" spans="1:13" s="7" customFormat="1" x14ac:dyDescent="0.25">
      <c r="A93" s="248"/>
      <c r="B93" s="358"/>
      <c r="C93" s="163"/>
      <c r="D93" s="178"/>
      <c r="E93" s="52">
        <v>0</v>
      </c>
      <c r="F93" s="360">
        <f t="shared" si="4"/>
        <v>0</v>
      </c>
      <c r="G93" s="52">
        <v>0</v>
      </c>
      <c r="H93" s="388" t="e">
        <f>Table8[[#This Row],[Fringe Benefits]]/Table8[[#This Row],[Subtotal Salary]]</f>
        <v>#DIV/0!</v>
      </c>
      <c r="I93" s="360">
        <f t="shared" si="5"/>
        <v>0</v>
      </c>
      <c r="J93" s="359"/>
      <c r="K93" s="164">
        <v>0</v>
      </c>
      <c r="L93" s="378">
        <f>Table8[[#This Row],[Subtotal Salary]]*Table8[[#This Row],[% Allocable for the Administration of the Grant]]</f>
        <v>0</v>
      </c>
      <c r="M93" s="379">
        <f>Table8[[#This Row],[Fringe Benefits]]*Table8[[#This Row],[% Allocable for the Administration of the Grant]]</f>
        <v>0</v>
      </c>
    </row>
    <row r="94" spans="1:13" s="7" customFormat="1" x14ac:dyDescent="0.25">
      <c r="A94" s="248"/>
      <c r="B94" s="358"/>
      <c r="C94" s="163"/>
      <c r="D94" s="178"/>
      <c r="E94" s="52">
        <v>0</v>
      </c>
      <c r="F94" s="360">
        <f t="shared" si="4"/>
        <v>0</v>
      </c>
      <c r="G94" s="52">
        <v>0</v>
      </c>
      <c r="H94" s="388" t="e">
        <f>Table8[[#This Row],[Fringe Benefits]]/Table8[[#This Row],[Subtotal Salary]]</f>
        <v>#DIV/0!</v>
      </c>
      <c r="I94" s="360">
        <f t="shared" si="5"/>
        <v>0</v>
      </c>
      <c r="J94" s="359"/>
      <c r="K94" s="164">
        <v>0</v>
      </c>
      <c r="L94" s="378">
        <f>Table8[[#This Row],[Subtotal Salary]]*Table8[[#This Row],[% Allocable for the Administration of the Grant]]</f>
        <v>0</v>
      </c>
      <c r="M94" s="379">
        <f>Table8[[#This Row],[Fringe Benefits]]*Table8[[#This Row],[% Allocable for the Administration of the Grant]]</f>
        <v>0</v>
      </c>
    </row>
    <row r="95" spans="1:13" s="7" customFormat="1" x14ac:dyDescent="0.25">
      <c r="A95" s="248"/>
      <c r="B95" s="358"/>
      <c r="C95" s="163"/>
      <c r="D95" s="178"/>
      <c r="E95" s="52">
        <v>0</v>
      </c>
      <c r="F95" s="360">
        <f t="shared" si="4"/>
        <v>0</v>
      </c>
      <c r="G95" s="52">
        <v>0</v>
      </c>
      <c r="H95" s="388" t="e">
        <f>Table8[[#This Row],[Fringe Benefits]]/Table8[[#This Row],[Subtotal Salary]]</f>
        <v>#DIV/0!</v>
      </c>
      <c r="I95" s="360">
        <f t="shared" si="5"/>
        <v>0</v>
      </c>
      <c r="J95" s="359"/>
      <c r="K95" s="164">
        <v>0</v>
      </c>
      <c r="L95" s="378">
        <f>Table8[[#This Row],[Subtotal Salary]]*Table8[[#This Row],[% Allocable for the Administration of the Grant]]</f>
        <v>0</v>
      </c>
      <c r="M95" s="379">
        <f>Table8[[#This Row],[Fringe Benefits]]*Table8[[#This Row],[% Allocable for the Administration of the Grant]]</f>
        <v>0</v>
      </c>
    </row>
    <row r="96" spans="1:13" s="7" customFormat="1" x14ac:dyDescent="0.25">
      <c r="A96" s="248"/>
      <c r="B96" s="358"/>
      <c r="C96" s="163"/>
      <c r="D96" s="178"/>
      <c r="E96" s="52">
        <v>0</v>
      </c>
      <c r="F96" s="360">
        <f t="shared" si="4"/>
        <v>0</v>
      </c>
      <c r="G96" s="52">
        <v>0</v>
      </c>
      <c r="H96" s="388" t="e">
        <f>Table8[[#This Row],[Fringe Benefits]]/Table8[[#This Row],[Subtotal Salary]]</f>
        <v>#DIV/0!</v>
      </c>
      <c r="I96" s="360">
        <f t="shared" si="5"/>
        <v>0</v>
      </c>
      <c r="J96" s="359"/>
      <c r="K96" s="164">
        <v>0</v>
      </c>
      <c r="L96" s="378">
        <f>Table8[[#This Row],[Subtotal Salary]]*Table8[[#This Row],[% Allocable for the Administration of the Grant]]</f>
        <v>0</v>
      </c>
      <c r="M96" s="379">
        <f>Table8[[#This Row],[Fringe Benefits]]*Table8[[#This Row],[% Allocable for the Administration of the Grant]]</f>
        <v>0</v>
      </c>
    </row>
    <row r="97" spans="1:13" s="7" customFormat="1" x14ac:dyDescent="0.25">
      <c r="A97" s="248"/>
      <c r="B97" s="358"/>
      <c r="C97" s="163"/>
      <c r="D97" s="178"/>
      <c r="E97" s="52">
        <v>0</v>
      </c>
      <c r="F97" s="360">
        <f t="shared" si="4"/>
        <v>0</v>
      </c>
      <c r="G97" s="52">
        <v>0</v>
      </c>
      <c r="H97" s="388" t="e">
        <f>Table8[[#This Row],[Fringe Benefits]]/Table8[[#This Row],[Subtotal Salary]]</f>
        <v>#DIV/0!</v>
      </c>
      <c r="I97" s="360">
        <f t="shared" si="5"/>
        <v>0</v>
      </c>
      <c r="J97" s="359"/>
      <c r="K97" s="164">
        <v>0</v>
      </c>
      <c r="L97" s="378">
        <f>Table8[[#This Row],[Subtotal Salary]]*Table8[[#This Row],[% Allocable for the Administration of the Grant]]</f>
        <v>0</v>
      </c>
      <c r="M97" s="379">
        <f>Table8[[#This Row],[Fringe Benefits]]*Table8[[#This Row],[% Allocable for the Administration of the Grant]]</f>
        <v>0</v>
      </c>
    </row>
    <row r="98" spans="1:13" s="7" customFormat="1" x14ac:dyDescent="0.25">
      <c r="A98" s="248"/>
      <c r="B98" s="358"/>
      <c r="C98" s="163"/>
      <c r="D98" s="178"/>
      <c r="E98" s="52">
        <v>0</v>
      </c>
      <c r="F98" s="360">
        <f t="shared" si="4"/>
        <v>0</v>
      </c>
      <c r="G98" s="52">
        <v>0</v>
      </c>
      <c r="H98" s="388" t="e">
        <f>Table8[[#This Row],[Fringe Benefits]]/Table8[[#This Row],[Subtotal Salary]]</f>
        <v>#DIV/0!</v>
      </c>
      <c r="I98" s="360">
        <f t="shared" si="5"/>
        <v>0</v>
      </c>
      <c r="J98" s="359"/>
      <c r="K98" s="164">
        <v>0</v>
      </c>
      <c r="L98" s="378">
        <f>Table8[[#This Row],[Subtotal Salary]]*Table8[[#This Row],[% Allocable for the Administration of the Grant]]</f>
        <v>0</v>
      </c>
      <c r="M98" s="379">
        <f>Table8[[#This Row],[Fringe Benefits]]*Table8[[#This Row],[% Allocable for the Administration of the Grant]]</f>
        <v>0</v>
      </c>
    </row>
    <row r="99" spans="1:13" s="7" customFormat="1" x14ac:dyDescent="0.25">
      <c r="A99" s="248"/>
      <c r="B99" s="358"/>
      <c r="C99" s="163"/>
      <c r="D99" s="178"/>
      <c r="E99" s="52">
        <v>0</v>
      </c>
      <c r="F99" s="360">
        <f t="shared" si="4"/>
        <v>0</v>
      </c>
      <c r="G99" s="52">
        <v>0</v>
      </c>
      <c r="H99" s="388" t="e">
        <f>Table8[[#This Row],[Fringe Benefits]]/Table8[[#This Row],[Subtotal Salary]]</f>
        <v>#DIV/0!</v>
      </c>
      <c r="I99" s="360">
        <f t="shared" si="5"/>
        <v>0</v>
      </c>
      <c r="J99" s="359"/>
      <c r="K99" s="164">
        <v>0</v>
      </c>
      <c r="L99" s="378">
        <f>Table8[[#This Row],[Subtotal Salary]]*Table8[[#This Row],[% Allocable for the Administration of the Grant]]</f>
        <v>0</v>
      </c>
      <c r="M99" s="379">
        <f>Table8[[#This Row],[Fringe Benefits]]*Table8[[#This Row],[% Allocable for the Administration of the Grant]]</f>
        <v>0</v>
      </c>
    </row>
    <row r="100" spans="1:13" s="7" customFormat="1" x14ac:dyDescent="0.25">
      <c r="A100" s="248"/>
      <c r="B100" s="358"/>
      <c r="C100" s="163"/>
      <c r="D100" s="178"/>
      <c r="E100" s="52">
        <v>0</v>
      </c>
      <c r="F100" s="360">
        <f t="shared" si="4"/>
        <v>0</v>
      </c>
      <c r="G100" s="52">
        <v>0</v>
      </c>
      <c r="H100" s="388" t="e">
        <f>Table8[[#This Row],[Fringe Benefits]]/Table8[[#This Row],[Subtotal Salary]]</f>
        <v>#DIV/0!</v>
      </c>
      <c r="I100" s="360">
        <f t="shared" si="5"/>
        <v>0</v>
      </c>
      <c r="J100" s="359"/>
      <c r="K100" s="164">
        <v>0</v>
      </c>
      <c r="L100" s="378">
        <f>Table8[[#This Row],[Subtotal Salary]]*Table8[[#This Row],[% Allocable for the Administration of the Grant]]</f>
        <v>0</v>
      </c>
      <c r="M100" s="379">
        <f>Table8[[#This Row],[Fringe Benefits]]*Table8[[#This Row],[% Allocable for the Administration of the Grant]]</f>
        <v>0</v>
      </c>
    </row>
    <row r="101" spans="1:13" s="7" customFormat="1" x14ac:dyDescent="0.25">
      <c r="A101" s="248"/>
      <c r="B101" s="358"/>
      <c r="C101" s="163"/>
      <c r="D101" s="178"/>
      <c r="E101" s="52">
        <v>0</v>
      </c>
      <c r="F101" s="360">
        <f t="shared" si="4"/>
        <v>0</v>
      </c>
      <c r="G101" s="52">
        <v>0</v>
      </c>
      <c r="H101" s="388" t="e">
        <f>Table8[[#This Row],[Fringe Benefits]]/Table8[[#This Row],[Subtotal Salary]]</f>
        <v>#DIV/0!</v>
      </c>
      <c r="I101" s="360">
        <f t="shared" si="5"/>
        <v>0</v>
      </c>
      <c r="J101" s="359"/>
      <c r="K101" s="164">
        <v>0</v>
      </c>
      <c r="L101" s="378">
        <f>Table8[[#This Row],[Subtotal Salary]]*Table8[[#This Row],[% Allocable for the Administration of the Grant]]</f>
        <v>0</v>
      </c>
      <c r="M101" s="379">
        <f>Table8[[#This Row],[Fringe Benefits]]*Table8[[#This Row],[% Allocable for the Administration of the Grant]]</f>
        <v>0</v>
      </c>
    </row>
    <row r="102" spans="1:13" s="7" customFormat="1" x14ac:dyDescent="0.25">
      <c r="A102" s="248"/>
      <c r="B102" s="358"/>
      <c r="C102" s="163"/>
      <c r="D102" s="178"/>
      <c r="E102" s="52">
        <v>0</v>
      </c>
      <c r="F102" s="360">
        <f t="shared" si="4"/>
        <v>0</v>
      </c>
      <c r="G102" s="52">
        <v>0</v>
      </c>
      <c r="H102" s="388" t="e">
        <f>Table8[[#This Row],[Fringe Benefits]]/Table8[[#This Row],[Subtotal Salary]]</f>
        <v>#DIV/0!</v>
      </c>
      <c r="I102" s="360">
        <f t="shared" si="5"/>
        <v>0</v>
      </c>
      <c r="J102" s="359"/>
      <c r="K102" s="164">
        <v>0</v>
      </c>
      <c r="L102" s="378">
        <f>Table8[[#This Row],[Subtotal Salary]]*Table8[[#This Row],[% Allocable for the Administration of the Grant]]</f>
        <v>0</v>
      </c>
      <c r="M102" s="379">
        <f>Table8[[#This Row],[Fringe Benefits]]*Table8[[#This Row],[% Allocable for the Administration of the Grant]]</f>
        <v>0</v>
      </c>
    </row>
    <row r="103" spans="1:13" s="7" customFormat="1" x14ac:dyDescent="0.25">
      <c r="A103" s="248"/>
      <c r="B103" s="358"/>
      <c r="C103" s="163"/>
      <c r="D103" s="178"/>
      <c r="E103" s="52">
        <v>0</v>
      </c>
      <c r="F103" s="360">
        <f t="shared" si="4"/>
        <v>0</v>
      </c>
      <c r="G103" s="52">
        <v>0</v>
      </c>
      <c r="H103" s="388" t="e">
        <f>Table8[[#This Row],[Fringe Benefits]]/Table8[[#This Row],[Subtotal Salary]]</f>
        <v>#DIV/0!</v>
      </c>
      <c r="I103" s="360">
        <f t="shared" si="5"/>
        <v>0</v>
      </c>
      <c r="J103" s="359"/>
      <c r="K103" s="164">
        <v>0</v>
      </c>
      <c r="L103" s="378">
        <f>Table8[[#This Row],[Subtotal Salary]]*Table8[[#This Row],[% Allocable for the Administration of the Grant]]</f>
        <v>0</v>
      </c>
      <c r="M103" s="379">
        <f>Table8[[#This Row],[Fringe Benefits]]*Table8[[#This Row],[% Allocable for the Administration of the Grant]]</f>
        <v>0</v>
      </c>
    </row>
    <row r="104" spans="1:13" s="7" customFormat="1" x14ac:dyDescent="0.25">
      <c r="A104" s="248"/>
      <c r="B104" s="358"/>
      <c r="C104" s="163"/>
      <c r="D104" s="178"/>
      <c r="E104" s="52">
        <v>0</v>
      </c>
      <c r="F104" s="360">
        <f t="shared" si="4"/>
        <v>0</v>
      </c>
      <c r="G104" s="52">
        <v>0</v>
      </c>
      <c r="H104" s="388" t="e">
        <f>Table8[[#This Row],[Fringe Benefits]]/Table8[[#This Row],[Subtotal Salary]]</f>
        <v>#DIV/0!</v>
      </c>
      <c r="I104" s="360">
        <f t="shared" si="5"/>
        <v>0</v>
      </c>
      <c r="J104" s="359"/>
      <c r="K104" s="164">
        <v>0</v>
      </c>
      <c r="L104" s="378">
        <f>Table8[[#This Row],[Subtotal Salary]]*Table8[[#This Row],[% Allocable for the Administration of the Grant]]</f>
        <v>0</v>
      </c>
      <c r="M104" s="379">
        <f>Table8[[#This Row],[Fringe Benefits]]*Table8[[#This Row],[% Allocable for the Administration of the Grant]]</f>
        <v>0</v>
      </c>
    </row>
    <row r="105" spans="1:13" s="7" customFormat="1" x14ac:dyDescent="0.25">
      <c r="A105" s="248"/>
      <c r="B105" s="358"/>
      <c r="C105" s="163"/>
      <c r="D105" s="178"/>
      <c r="E105" s="52">
        <v>0</v>
      </c>
      <c r="F105" s="360">
        <f t="shared" si="4"/>
        <v>0</v>
      </c>
      <c r="G105" s="52">
        <v>0</v>
      </c>
      <c r="H105" s="388" t="e">
        <f>Table8[[#This Row],[Fringe Benefits]]/Table8[[#This Row],[Subtotal Salary]]</f>
        <v>#DIV/0!</v>
      </c>
      <c r="I105" s="360">
        <f t="shared" si="5"/>
        <v>0</v>
      </c>
      <c r="J105" s="359"/>
      <c r="K105" s="164">
        <v>0</v>
      </c>
      <c r="L105" s="378">
        <f>Table8[[#This Row],[Subtotal Salary]]*Table8[[#This Row],[% Allocable for the Administration of the Grant]]</f>
        <v>0</v>
      </c>
      <c r="M105" s="379">
        <f>Table8[[#This Row],[Fringe Benefits]]*Table8[[#This Row],[% Allocable for the Administration of the Grant]]</f>
        <v>0</v>
      </c>
    </row>
    <row r="106" spans="1:13" s="7" customFormat="1" x14ac:dyDescent="0.25">
      <c r="A106" s="248"/>
      <c r="B106" s="358"/>
      <c r="C106" s="163"/>
      <c r="D106" s="178"/>
      <c r="E106" s="52">
        <v>0</v>
      </c>
      <c r="F106" s="360">
        <f t="shared" si="4"/>
        <v>0</v>
      </c>
      <c r="G106" s="52">
        <v>0</v>
      </c>
      <c r="H106" s="388" t="e">
        <f>Table8[[#This Row],[Fringe Benefits]]/Table8[[#This Row],[Subtotal Salary]]</f>
        <v>#DIV/0!</v>
      </c>
      <c r="I106" s="360">
        <f t="shared" si="5"/>
        <v>0</v>
      </c>
      <c r="J106" s="359"/>
      <c r="K106" s="164">
        <v>0</v>
      </c>
      <c r="L106" s="378">
        <f>Table8[[#This Row],[Subtotal Salary]]*Table8[[#This Row],[% Allocable for the Administration of the Grant]]</f>
        <v>0</v>
      </c>
      <c r="M106" s="379">
        <f>Table8[[#This Row],[Fringe Benefits]]*Table8[[#This Row],[% Allocable for the Administration of the Grant]]</f>
        <v>0</v>
      </c>
    </row>
    <row r="107" spans="1:13" s="7" customFormat="1" x14ac:dyDescent="0.25">
      <c r="A107" s="248"/>
      <c r="B107" s="358"/>
      <c r="C107" s="163"/>
      <c r="D107" s="178"/>
      <c r="E107" s="52">
        <v>0</v>
      </c>
      <c r="F107" s="360">
        <f t="shared" si="4"/>
        <v>0</v>
      </c>
      <c r="G107" s="52">
        <v>0</v>
      </c>
      <c r="H107" s="388" t="e">
        <f>Table8[[#This Row],[Fringe Benefits]]/Table8[[#This Row],[Subtotal Salary]]</f>
        <v>#DIV/0!</v>
      </c>
      <c r="I107" s="360">
        <f t="shared" si="5"/>
        <v>0</v>
      </c>
      <c r="J107" s="359"/>
      <c r="K107" s="164">
        <v>0</v>
      </c>
      <c r="L107" s="378">
        <f>Table8[[#This Row],[Subtotal Salary]]*Table8[[#This Row],[% Allocable for the Administration of the Grant]]</f>
        <v>0</v>
      </c>
      <c r="M107" s="379">
        <f>Table8[[#This Row],[Fringe Benefits]]*Table8[[#This Row],[% Allocable for the Administration of the Grant]]</f>
        <v>0</v>
      </c>
    </row>
    <row r="108" spans="1:13" s="7" customFormat="1" x14ac:dyDescent="0.25">
      <c r="A108" s="248"/>
      <c r="B108" s="358"/>
      <c r="C108" s="163"/>
      <c r="D108" s="178"/>
      <c r="E108" s="52">
        <v>0</v>
      </c>
      <c r="F108" s="360">
        <f t="shared" si="4"/>
        <v>0</v>
      </c>
      <c r="G108" s="52">
        <v>0</v>
      </c>
      <c r="H108" s="388" t="e">
        <f>Table8[[#This Row],[Fringe Benefits]]/Table8[[#This Row],[Subtotal Salary]]</f>
        <v>#DIV/0!</v>
      </c>
      <c r="I108" s="360">
        <f t="shared" si="5"/>
        <v>0</v>
      </c>
      <c r="J108" s="359"/>
      <c r="K108" s="164">
        <v>0</v>
      </c>
      <c r="L108" s="378">
        <f>Table8[[#This Row],[Subtotal Salary]]*Table8[[#This Row],[% Allocable for the Administration of the Grant]]</f>
        <v>0</v>
      </c>
      <c r="M108" s="379">
        <f>Table8[[#This Row],[Fringe Benefits]]*Table8[[#This Row],[% Allocable for the Administration of the Grant]]</f>
        <v>0</v>
      </c>
    </row>
    <row r="109" spans="1:13" s="7" customFormat="1" x14ac:dyDescent="0.25">
      <c r="A109" s="248"/>
      <c r="B109" s="358"/>
      <c r="C109" s="163"/>
      <c r="D109" s="178"/>
      <c r="E109" s="52">
        <v>0</v>
      </c>
      <c r="F109" s="360">
        <f t="shared" si="4"/>
        <v>0</v>
      </c>
      <c r="G109" s="52">
        <v>0</v>
      </c>
      <c r="H109" s="388" t="e">
        <f>Table8[[#This Row],[Fringe Benefits]]/Table8[[#This Row],[Subtotal Salary]]</f>
        <v>#DIV/0!</v>
      </c>
      <c r="I109" s="360">
        <f t="shared" si="5"/>
        <v>0</v>
      </c>
      <c r="J109" s="359"/>
      <c r="K109" s="164">
        <v>0</v>
      </c>
      <c r="L109" s="378">
        <f>Table8[[#This Row],[Subtotal Salary]]*Table8[[#This Row],[% Allocable for the Administration of the Grant]]</f>
        <v>0</v>
      </c>
      <c r="M109" s="379">
        <f>Table8[[#This Row],[Fringe Benefits]]*Table8[[#This Row],[% Allocable for the Administration of the Grant]]</f>
        <v>0</v>
      </c>
    </row>
    <row r="110" spans="1:13" customFormat="1" ht="13.8" thickBot="1" x14ac:dyDescent="0.3">
      <c r="I110" s="282"/>
    </row>
    <row r="111" spans="1:13" ht="14.4" thickBot="1" x14ac:dyDescent="0.3">
      <c r="A111" s="719" t="s">
        <v>69</v>
      </c>
      <c r="B111" s="720"/>
      <c r="C111" s="720"/>
      <c r="D111" s="720"/>
      <c r="E111" s="721"/>
      <c r="F111" s="318">
        <f>SUM(F10:F109)</f>
        <v>0</v>
      </c>
      <c r="G111" s="318">
        <f>SUM(G10:G109)</f>
        <v>0</v>
      </c>
      <c r="H111" s="318"/>
      <c r="I111" s="318">
        <f>SUM(I10:I109)</f>
        <v>0</v>
      </c>
      <c r="J111" s="319"/>
      <c r="K111" s="320"/>
      <c r="L111" s="386">
        <f>SUM(L10:L109)</f>
        <v>0</v>
      </c>
      <c r="M111" s="171">
        <f>SUM(M10:M109)</f>
        <v>0</v>
      </c>
    </row>
    <row r="112" spans="1:13" customFormat="1" ht="13.8" thickBot="1" x14ac:dyDescent="0.3"/>
    <row r="113" spans="1:13" ht="79.5" customHeight="1" thickBot="1" x14ac:dyDescent="0.3">
      <c r="A113" s="729" t="s">
        <v>32</v>
      </c>
      <c r="B113" s="730"/>
      <c r="C113" s="730"/>
      <c r="D113" s="730"/>
      <c r="E113" s="730"/>
      <c r="F113" s="730"/>
      <c r="G113" s="730"/>
      <c r="H113" s="730"/>
      <c r="I113" s="730"/>
      <c r="J113" s="730"/>
      <c r="K113" s="730"/>
      <c r="L113" s="730"/>
      <c r="M113" s="731"/>
    </row>
  </sheetData>
  <sheetProtection algorithmName="SHA-512" hashValue="I7yZ5sKjriAOcCeVFbdyS20f+DoJMfrdxR8XWqlG0Gk3tJdssDTXQkLguFun4DvKMmhGImxaSEq3oFbqV2hpjw==" saltValue="ZW3cOVDWS2pAIWhEEEvC8A==" spinCount="100000" sheet="1" formatCells="0" formatColumns="0" formatRows="0" insertRows="0" deleteRows="0"/>
  <mergeCells count="4">
    <mergeCell ref="A111:E111"/>
    <mergeCell ref="A3:M4"/>
    <mergeCell ref="A2:M2"/>
    <mergeCell ref="A113:M113"/>
  </mergeCells>
  <phoneticPr fontId="3" type="noConversion"/>
  <printOptions horizontalCentered="1"/>
  <pageMargins left="0.5" right="0.5" top="0.25" bottom="0.25" header="0.5" footer="0.5"/>
  <pageSetup scale="45" fitToHeight="0" orientation="landscape" horizontalDpi="300" verticalDpi="300" r:id="rId1"/>
  <headerFooter alignWithMargins="0"/>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31584716-D711-4FC3-9C53-E65CE7A62B38}">
          <x14:formula1>
            <xm:f>List!$A$1:$A$11</xm:f>
          </x14:formula1>
          <xm:sqref>D7</xm:sqref>
        </x14:dataValidation>
        <x14:dataValidation type="list" allowBlank="1" showInputMessage="1" showErrorMessage="1" xr:uid="{B052EAD1-DD47-47E8-A706-AD0D8F5EA907}">
          <x14:formula1>
            <xm:f>List!$A$1:$A$4</xm:f>
          </x14:formula1>
          <xm:sqref>D8:D110</xm:sqref>
        </x14:dataValidation>
        <x14:dataValidation type="list" allowBlank="1" showInputMessage="1" showErrorMessage="1" xr:uid="{6C866DE4-8C97-4DEE-A0A7-6A1550767358}">
          <x14:formula1>
            <xm:f>List!$G$1:$G$3</xm:f>
          </x14:formula1>
          <xm:sqref>B7:B110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39997558519241921"/>
    <pageSetUpPr fitToPage="1"/>
  </sheetPr>
  <dimension ref="A1:O217"/>
  <sheetViews>
    <sheetView topLeftCell="A3" zoomScale="82" zoomScaleNormal="70" workbookViewId="0">
      <selection activeCell="L19" sqref="L19"/>
    </sheetView>
  </sheetViews>
  <sheetFormatPr defaultColWidth="9.44140625" defaultRowHeight="13.2" x14ac:dyDescent="0.25"/>
  <cols>
    <col min="1" max="1" width="52.44140625" style="231" customWidth="1"/>
    <col min="2" max="3" width="13.5546875" style="231" customWidth="1"/>
    <col min="4" max="5" width="13.5546875" style="241" customWidth="1"/>
    <col min="6" max="9" width="13.5546875" style="242" customWidth="1"/>
    <col min="10" max="10" width="19.5546875" style="242" customWidth="1"/>
    <col min="11" max="11" width="13.5546875" style="242" customWidth="1"/>
    <col min="12" max="12" width="38.109375" style="243" customWidth="1"/>
    <col min="13" max="14" width="18.109375" style="231" customWidth="1"/>
    <col min="15" max="16384" width="9.44140625" style="231"/>
  </cols>
  <sheetData>
    <row r="1" spans="1:15" s="229" customFormat="1" ht="17.399999999999999" x14ac:dyDescent="0.25">
      <c r="A1" s="447"/>
      <c r="B1" s="448"/>
      <c r="C1" s="448"/>
      <c r="D1" s="448"/>
      <c r="E1" s="448"/>
      <c r="F1" s="448"/>
      <c r="G1" s="448"/>
      <c r="H1" s="448"/>
      <c r="I1" s="448"/>
      <c r="J1" s="448"/>
      <c r="K1" s="448"/>
      <c r="L1" s="448"/>
      <c r="M1" s="448"/>
      <c r="N1" s="449"/>
    </row>
    <row r="2" spans="1:15" s="230" customFormat="1" ht="17.399999999999999" x14ac:dyDescent="0.25">
      <c r="A2" s="738" t="s">
        <v>16</v>
      </c>
      <c r="B2" s="739"/>
      <c r="C2" s="739"/>
      <c r="D2" s="739"/>
      <c r="E2" s="739"/>
      <c r="F2" s="739"/>
      <c r="G2" s="739"/>
      <c r="H2" s="739"/>
      <c r="I2" s="739"/>
      <c r="J2" s="739"/>
      <c r="K2" s="739"/>
      <c r="L2" s="739"/>
      <c r="M2" s="739"/>
      <c r="N2" s="740"/>
    </row>
    <row r="3" spans="1:15" ht="169.95" customHeight="1" x14ac:dyDescent="0.25">
      <c r="A3" s="732" t="s">
        <v>70</v>
      </c>
      <c r="B3" s="733"/>
      <c r="C3" s="733"/>
      <c r="D3" s="733"/>
      <c r="E3" s="733"/>
      <c r="F3" s="733"/>
      <c r="G3" s="733"/>
      <c r="H3" s="733"/>
      <c r="I3" s="733"/>
      <c r="J3" s="733"/>
      <c r="K3" s="733"/>
      <c r="L3" s="733"/>
      <c r="M3" s="733"/>
      <c r="N3" s="734"/>
      <c r="O3" s="228"/>
    </row>
    <row r="4" spans="1:15" ht="4.95" customHeight="1" thickBot="1" x14ac:dyDescent="0.3">
      <c r="A4" s="450"/>
      <c r="B4" s="451"/>
      <c r="C4" s="452"/>
      <c r="D4" s="453"/>
      <c r="E4" s="453"/>
      <c r="F4" s="454"/>
      <c r="G4" s="454"/>
      <c r="H4" s="454"/>
      <c r="I4" s="454"/>
      <c r="J4" s="454"/>
      <c r="K4" s="454"/>
      <c r="L4" s="455"/>
      <c r="M4" s="456"/>
      <c r="N4" s="457"/>
      <c r="O4" s="228"/>
    </row>
    <row r="5" spans="1:15" s="229" customFormat="1" ht="49.95" customHeight="1" thickBot="1" x14ac:dyDescent="0.3">
      <c r="A5" s="410" t="s">
        <v>71</v>
      </c>
      <c r="B5" s="415" t="s">
        <v>72</v>
      </c>
      <c r="C5" s="415" t="s">
        <v>73</v>
      </c>
      <c r="D5" s="415" t="s">
        <v>74</v>
      </c>
      <c r="E5" s="415" t="s">
        <v>75</v>
      </c>
      <c r="F5" s="415" t="s">
        <v>76</v>
      </c>
      <c r="G5" s="415" t="s">
        <v>77</v>
      </c>
      <c r="H5" s="415" t="s">
        <v>78</v>
      </c>
      <c r="I5" s="415" t="s">
        <v>79</v>
      </c>
      <c r="J5" s="415" t="s">
        <v>80</v>
      </c>
      <c r="K5" s="415" t="s">
        <v>81</v>
      </c>
      <c r="L5" s="415" t="s">
        <v>82</v>
      </c>
      <c r="M5" s="415" t="s">
        <v>56</v>
      </c>
      <c r="N5" s="458" t="s">
        <v>83</v>
      </c>
    </row>
    <row r="6" spans="1:15" s="232" customFormat="1" ht="198" x14ac:dyDescent="0.25">
      <c r="A6" s="459" t="s">
        <v>84</v>
      </c>
      <c r="B6" s="460" t="s">
        <v>85</v>
      </c>
      <c r="C6" s="460">
        <v>4</v>
      </c>
      <c r="D6" s="460">
        <v>2</v>
      </c>
      <c r="E6" s="461">
        <v>200</v>
      </c>
      <c r="F6" s="461">
        <v>300</v>
      </c>
      <c r="G6" s="461">
        <v>0</v>
      </c>
      <c r="H6" s="461">
        <v>80</v>
      </c>
      <c r="I6" s="461">
        <v>0</v>
      </c>
      <c r="J6" s="461">
        <v>280</v>
      </c>
      <c r="K6" s="461">
        <f>(((C6-1)*E6)*D6)+(D6*F6)+(D6*G6)+((D6*H6)*C6)+I6+J6</f>
        <v>2720</v>
      </c>
      <c r="L6" s="460" t="s">
        <v>86</v>
      </c>
      <c r="M6" s="462">
        <v>1</v>
      </c>
      <c r="N6" s="463">
        <f>Table12[[#This Row],[Cost per Trip]]*Table12[[#This Row],[% Allocable for the Administration of the Grant]]</f>
        <v>2720</v>
      </c>
    </row>
    <row r="7" spans="1:15" s="232" customFormat="1" ht="97.5" customHeight="1" thickBot="1" x14ac:dyDescent="0.3">
      <c r="A7" s="464" t="s">
        <v>87</v>
      </c>
      <c r="B7" s="465" t="s">
        <v>85</v>
      </c>
      <c r="C7" s="465">
        <v>4</v>
      </c>
      <c r="D7" s="465">
        <v>2</v>
      </c>
      <c r="E7" s="466">
        <v>180</v>
      </c>
      <c r="F7" s="466">
        <v>500</v>
      </c>
      <c r="G7" s="466">
        <v>100</v>
      </c>
      <c r="H7" s="466">
        <v>80</v>
      </c>
      <c r="I7" s="466">
        <f>250*0.585</f>
        <v>146.25</v>
      </c>
      <c r="J7" s="466">
        <v>60</v>
      </c>
      <c r="K7" s="466">
        <f>(((C7-1)*E7)*D7)+(D7*F7)+(D7*G7)+((D7*H7)*C7)+I7+J7</f>
        <v>3126.25</v>
      </c>
      <c r="L7" s="465" t="s">
        <v>86</v>
      </c>
      <c r="M7" s="467">
        <v>0</v>
      </c>
      <c r="N7" s="468">
        <f>Table12[[#This Row],[Cost per Trip]]*Table12[[#This Row],[% Allocable for the Administration of the Grant]]</f>
        <v>0</v>
      </c>
    </row>
    <row r="8" spans="1:15" x14ac:dyDescent="0.25">
      <c r="A8" s="53"/>
      <c r="B8" s="244"/>
      <c r="C8" s="93"/>
      <c r="D8" s="93"/>
      <c r="E8" s="195"/>
      <c r="F8" s="195"/>
      <c r="G8" s="195"/>
      <c r="H8" s="195"/>
      <c r="I8" s="150"/>
      <c r="J8" s="150"/>
      <c r="K8" s="376">
        <f t="shared" ref="K8:K195" si="0">(((C8-1)*E8)*D8)+(D8*F8)+(D8*G8)+((D8*H8)*C8)+I8+J8</f>
        <v>0</v>
      </c>
      <c r="L8" s="80"/>
      <c r="M8" s="390">
        <v>0</v>
      </c>
      <c r="N8" s="377">
        <f>Table12[[#This Row],[Cost per Trip]]*Table12[[#This Row],[% Allocable for the Administration of the Grant]]</f>
        <v>0</v>
      </c>
      <c r="O8" s="228"/>
    </row>
    <row r="9" spans="1:15" x14ac:dyDescent="0.25">
      <c r="A9" s="53"/>
      <c r="B9" s="58"/>
      <c r="C9" s="57"/>
      <c r="D9" s="57"/>
      <c r="E9" s="245"/>
      <c r="F9" s="245"/>
      <c r="G9" s="245"/>
      <c r="H9" s="245"/>
      <c r="I9" s="55"/>
      <c r="J9" s="55"/>
      <c r="K9" s="376">
        <f t="shared" si="0"/>
        <v>0</v>
      </c>
      <c r="L9" s="80"/>
      <c r="M9" s="390">
        <v>0</v>
      </c>
      <c r="N9" s="377">
        <f>Table12[[#This Row],[Cost per Trip]]*Table12[[#This Row],[% Allocable for the Administration of the Grant]]</f>
        <v>0</v>
      </c>
      <c r="O9" s="228"/>
    </row>
    <row r="10" spans="1:15" x14ac:dyDescent="0.25">
      <c r="A10" s="54"/>
      <c r="B10" s="54"/>
      <c r="C10" s="57"/>
      <c r="D10" s="57"/>
      <c r="E10" s="245"/>
      <c r="F10" s="245"/>
      <c r="G10" s="245"/>
      <c r="H10" s="245"/>
      <c r="I10" s="55"/>
      <c r="J10" s="55"/>
      <c r="K10" s="376">
        <f t="shared" si="0"/>
        <v>0</v>
      </c>
      <c r="L10" s="80"/>
      <c r="M10" s="390">
        <v>0</v>
      </c>
      <c r="N10" s="377">
        <f>Table12[[#This Row],[Cost per Trip]]*Table12[[#This Row],[% Allocable for the Administration of the Grant]]</f>
        <v>0</v>
      </c>
      <c r="O10" s="228"/>
    </row>
    <row r="11" spans="1:15" x14ac:dyDescent="0.25">
      <c r="A11" s="54"/>
      <c r="B11" s="54"/>
      <c r="C11" s="57"/>
      <c r="D11" s="57"/>
      <c r="E11" s="55"/>
      <c r="F11" s="55"/>
      <c r="G11" s="55"/>
      <c r="H11" s="55"/>
      <c r="I11" s="55"/>
      <c r="J11" s="55"/>
      <c r="K11" s="376">
        <f t="shared" si="0"/>
        <v>0</v>
      </c>
      <c r="L11" s="58"/>
      <c r="M11" s="390">
        <v>0</v>
      </c>
      <c r="N11" s="377">
        <f>Table12[[#This Row],[Cost per Trip]]*Table12[[#This Row],[% Allocable for the Administration of the Grant]]</f>
        <v>0</v>
      </c>
      <c r="O11" s="228"/>
    </row>
    <row r="12" spans="1:15" x14ac:dyDescent="0.25">
      <c r="A12" s="54"/>
      <c r="B12" s="54"/>
      <c r="C12" s="57"/>
      <c r="D12" s="57"/>
      <c r="E12" s="55"/>
      <c r="F12" s="55"/>
      <c r="G12" s="55"/>
      <c r="H12" s="55"/>
      <c r="I12" s="55"/>
      <c r="J12" s="55"/>
      <c r="K12" s="376">
        <f t="shared" si="0"/>
        <v>0</v>
      </c>
      <c r="L12" s="58"/>
      <c r="M12" s="390">
        <v>0</v>
      </c>
      <c r="N12" s="377">
        <f>Table12[[#This Row],[Cost per Trip]]*Table12[[#This Row],[% Allocable for the Administration of the Grant]]</f>
        <v>0</v>
      </c>
      <c r="O12" s="228"/>
    </row>
    <row r="13" spans="1:15" x14ac:dyDescent="0.25">
      <c r="A13" s="54"/>
      <c r="B13" s="54"/>
      <c r="C13" s="57"/>
      <c r="D13" s="57"/>
      <c r="E13" s="55"/>
      <c r="F13" s="55"/>
      <c r="G13" s="55"/>
      <c r="H13" s="55"/>
      <c r="I13" s="55"/>
      <c r="J13" s="55"/>
      <c r="K13" s="376">
        <f t="shared" si="0"/>
        <v>0</v>
      </c>
      <c r="L13" s="58"/>
      <c r="M13" s="390">
        <v>0</v>
      </c>
      <c r="N13" s="377">
        <f>Table12[[#This Row],[Cost per Trip]]*Table12[[#This Row],[% Allocable for the Administration of the Grant]]</f>
        <v>0</v>
      </c>
      <c r="O13" s="228"/>
    </row>
    <row r="14" spans="1:15" x14ac:dyDescent="0.25">
      <c r="A14" s="54"/>
      <c r="B14" s="54"/>
      <c r="C14" s="57"/>
      <c r="D14" s="57"/>
      <c r="E14" s="55"/>
      <c r="F14" s="55"/>
      <c r="G14" s="55"/>
      <c r="H14" s="55"/>
      <c r="I14" s="55"/>
      <c r="J14" s="55"/>
      <c r="K14" s="376">
        <f t="shared" si="0"/>
        <v>0</v>
      </c>
      <c r="L14" s="58"/>
      <c r="M14" s="390">
        <v>0</v>
      </c>
      <c r="N14" s="377">
        <f>Table12[[#This Row],[Cost per Trip]]*Table12[[#This Row],[% Allocable for the Administration of the Grant]]</f>
        <v>0</v>
      </c>
      <c r="O14" s="228"/>
    </row>
    <row r="15" spans="1:15" x14ac:dyDescent="0.25">
      <c r="A15" s="54"/>
      <c r="B15" s="54"/>
      <c r="C15" s="57"/>
      <c r="D15" s="57"/>
      <c r="E15" s="55"/>
      <c r="F15" s="55"/>
      <c r="G15" s="55"/>
      <c r="H15" s="55"/>
      <c r="I15" s="55"/>
      <c r="J15" s="55"/>
      <c r="K15" s="376">
        <f t="shared" si="0"/>
        <v>0</v>
      </c>
      <c r="L15" s="58"/>
      <c r="M15" s="390">
        <v>0</v>
      </c>
      <c r="N15" s="377">
        <f>Table12[[#This Row],[Cost per Trip]]*Table12[[#This Row],[% Allocable for the Administration of the Grant]]</f>
        <v>0</v>
      </c>
      <c r="O15" s="228"/>
    </row>
    <row r="16" spans="1:15" x14ac:dyDescent="0.25">
      <c r="A16" s="54"/>
      <c r="B16" s="54"/>
      <c r="C16" s="57"/>
      <c r="D16" s="57"/>
      <c r="E16" s="55"/>
      <c r="F16" s="55"/>
      <c r="G16" s="55"/>
      <c r="H16" s="55"/>
      <c r="I16" s="55"/>
      <c r="J16" s="55"/>
      <c r="K16" s="376">
        <f t="shared" si="0"/>
        <v>0</v>
      </c>
      <c r="L16" s="58"/>
      <c r="M16" s="390">
        <v>0</v>
      </c>
      <c r="N16" s="377">
        <f>Table12[[#This Row],[Cost per Trip]]*Table12[[#This Row],[% Allocable for the Administration of the Grant]]</f>
        <v>0</v>
      </c>
      <c r="O16" s="228"/>
    </row>
    <row r="17" spans="1:15" x14ac:dyDescent="0.25">
      <c r="A17" s="54"/>
      <c r="B17" s="54"/>
      <c r="C17" s="57"/>
      <c r="D17" s="57"/>
      <c r="E17" s="55"/>
      <c r="F17" s="55"/>
      <c r="G17" s="55"/>
      <c r="H17" s="55"/>
      <c r="I17" s="55"/>
      <c r="J17" s="55"/>
      <c r="K17" s="376">
        <f t="shared" si="0"/>
        <v>0</v>
      </c>
      <c r="L17" s="58"/>
      <c r="M17" s="390">
        <v>0</v>
      </c>
      <c r="N17" s="377">
        <f>Table12[[#This Row],[Cost per Trip]]*Table12[[#This Row],[% Allocable for the Administration of the Grant]]</f>
        <v>0</v>
      </c>
      <c r="O17" s="228"/>
    </row>
    <row r="18" spans="1:15" x14ac:dyDescent="0.25">
      <c r="A18" s="54"/>
      <c r="B18" s="54"/>
      <c r="C18" s="57"/>
      <c r="D18" s="57"/>
      <c r="E18" s="55"/>
      <c r="F18" s="55"/>
      <c r="G18" s="55"/>
      <c r="H18" s="55"/>
      <c r="I18" s="55"/>
      <c r="J18" s="55"/>
      <c r="K18" s="376">
        <f t="shared" si="0"/>
        <v>0</v>
      </c>
      <c r="L18" s="58"/>
      <c r="M18" s="390">
        <v>0</v>
      </c>
      <c r="N18" s="377">
        <f>Table12[[#This Row],[Cost per Trip]]*Table12[[#This Row],[% Allocable for the Administration of the Grant]]</f>
        <v>0</v>
      </c>
      <c r="O18" s="228"/>
    </row>
    <row r="19" spans="1:15" x14ac:dyDescent="0.25">
      <c r="A19" s="54"/>
      <c r="B19" s="54"/>
      <c r="C19" s="57"/>
      <c r="D19" s="57"/>
      <c r="E19" s="55"/>
      <c r="F19" s="55"/>
      <c r="G19" s="55"/>
      <c r="H19" s="55"/>
      <c r="I19" s="55"/>
      <c r="J19" s="55"/>
      <c r="K19" s="376">
        <f t="shared" si="0"/>
        <v>0</v>
      </c>
      <c r="L19" s="58"/>
      <c r="M19" s="390">
        <v>0</v>
      </c>
      <c r="N19" s="377">
        <f>Table12[[#This Row],[Cost per Trip]]*Table12[[#This Row],[% Allocable for the Administration of the Grant]]</f>
        <v>0</v>
      </c>
      <c r="O19" s="228"/>
    </row>
    <row r="20" spans="1:15" x14ac:dyDescent="0.25">
      <c r="A20" s="54"/>
      <c r="B20" s="54"/>
      <c r="C20" s="57"/>
      <c r="D20" s="57"/>
      <c r="E20" s="55"/>
      <c r="F20" s="55"/>
      <c r="G20" s="55"/>
      <c r="H20" s="55"/>
      <c r="I20" s="55"/>
      <c r="J20" s="55"/>
      <c r="K20" s="376">
        <f t="shared" si="0"/>
        <v>0</v>
      </c>
      <c r="L20" s="58"/>
      <c r="M20" s="390">
        <v>0</v>
      </c>
      <c r="N20" s="377">
        <f>Table12[[#This Row],[Cost per Trip]]*Table12[[#This Row],[% Allocable for the Administration of the Grant]]</f>
        <v>0</v>
      </c>
      <c r="O20" s="228"/>
    </row>
    <row r="21" spans="1:15" x14ac:dyDescent="0.25">
      <c r="A21" s="54"/>
      <c r="B21" s="54"/>
      <c r="C21" s="57"/>
      <c r="D21" s="57"/>
      <c r="E21" s="55"/>
      <c r="F21" s="55"/>
      <c r="G21" s="55"/>
      <c r="H21" s="55"/>
      <c r="I21" s="55"/>
      <c r="J21" s="55"/>
      <c r="K21" s="376">
        <f t="shared" si="0"/>
        <v>0</v>
      </c>
      <c r="L21" s="58"/>
      <c r="M21" s="390">
        <v>0</v>
      </c>
      <c r="N21" s="377">
        <f>Table12[[#This Row],[Cost per Trip]]*Table12[[#This Row],[% Allocable for the Administration of the Grant]]</f>
        <v>0</v>
      </c>
      <c r="O21" s="228"/>
    </row>
    <row r="22" spans="1:15" x14ac:dyDescent="0.25">
      <c r="A22" s="54"/>
      <c r="B22" s="54"/>
      <c r="C22" s="57"/>
      <c r="D22" s="57"/>
      <c r="E22" s="55"/>
      <c r="F22" s="55"/>
      <c r="G22" s="55"/>
      <c r="H22" s="55"/>
      <c r="I22" s="55"/>
      <c r="J22" s="55"/>
      <c r="K22" s="376">
        <f t="shared" si="0"/>
        <v>0</v>
      </c>
      <c r="L22" s="58"/>
      <c r="M22" s="390">
        <v>0</v>
      </c>
      <c r="N22" s="377">
        <f>Table12[[#This Row],[Cost per Trip]]*Table12[[#This Row],[% Allocable for the Administration of the Grant]]</f>
        <v>0</v>
      </c>
      <c r="O22" s="228"/>
    </row>
    <row r="23" spans="1:15" x14ac:dyDescent="0.25">
      <c r="A23" s="54"/>
      <c r="B23" s="54"/>
      <c r="C23" s="57"/>
      <c r="D23" s="57"/>
      <c r="E23" s="55"/>
      <c r="F23" s="55"/>
      <c r="G23" s="55"/>
      <c r="H23" s="55"/>
      <c r="I23" s="55"/>
      <c r="J23" s="55"/>
      <c r="K23" s="376">
        <f t="shared" si="0"/>
        <v>0</v>
      </c>
      <c r="L23" s="58"/>
      <c r="M23" s="390">
        <v>0</v>
      </c>
      <c r="N23" s="377">
        <f>Table12[[#This Row],[Cost per Trip]]*Table12[[#This Row],[% Allocable for the Administration of the Grant]]</f>
        <v>0</v>
      </c>
      <c r="O23" s="228"/>
    </row>
    <row r="24" spans="1:15" x14ac:dyDescent="0.25">
      <c r="A24" s="54"/>
      <c r="B24" s="54"/>
      <c r="C24" s="57"/>
      <c r="D24" s="57"/>
      <c r="E24" s="55"/>
      <c r="F24" s="55"/>
      <c r="G24" s="55"/>
      <c r="H24" s="55"/>
      <c r="I24" s="55"/>
      <c r="J24" s="55"/>
      <c r="K24" s="376">
        <f t="shared" si="0"/>
        <v>0</v>
      </c>
      <c r="L24" s="58"/>
      <c r="M24" s="390">
        <v>0</v>
      </c>
      <c r="N24" s="377">
        <f>Table12[[#This Row],[Cost per Trip]]*Table12[[#This Row],[% Allocable for the Administration of the Grant]]</f>
        <v>0</v>
      </c>
      <c r="O24" s="228"/>
    </row>
    <row r="25" spans="1:15" x14ac:dyDescent="0.25">
      <c r="A25" s="54"/>
      <c r="B25" s="54"/>
      <c r="C25" s="57"/>
      <c r="D25" s="57"/>
      <c r="E25" s="55"/>
      <c r="F25" s="55"/>
      <c r="G25" s="55"/>
      <c r="H25" s="55"/>
      <c r="I25" s="55"/>
      <c r="J25" s="55"/>
      <c r="K25" s="376">
        <f t="shared" si="0"/>
        <v>0</v>
      </c>
      <c r="L25" s="58"/>
      <c r="M25" s="390">
        <v>0</v>
      </c>
      <c r="N25" s="377">
        <f>Table12[[#This Row],[Cost per Trip]]*Table12[[#This Row],[% Allocable for the Administration of the Grant]]</f>
        <v>0</v>
      </c>
      <c r="O25" s="228"/>
    </row>
    <row r="26" spans="1:15" x14ac:dyDescent="0.25">
      <c r="A26" s="54"/>
      <c r="B26" s="54"/>
      <c r="C26" s="57"/>
      <c r="D26" s="57"/>
      <c r="E26" s="55"/>
      <c r="F26" s="55"/>
      <c r="G26" s="55"/>
      <c r="H26" s="55"/>
      <c r="I26" s="55"/>
      <c r="J26" s="55"/>
      <c r="K26" s="376">
        <f t="shared" si="0"/>
        <v>0</v>
      </c>
      <c r="L26" s="58"/>
      <c r="M26" s="390">
        <v>0</v>
      </c>
      <c r="N26" s="377">
        <f>Table12[[#This Row],[Cost per Trip]]*Table12[[#This Row],[% Allocable for the Administration of the Grant]]</f>
        <v>0</v>
      </c>
      <c r="O26" s="228"/>
    </row>
    <row r="27" spans="1:15" x14ac:dyDescent="0.25">
      <c r="A27" s="54"/>
      <c r="B27" s="54"/>
      <c r="C27" s="57"/>
      <c r="D27" s="57"/>
      <c r="E27" s="55"/>
      <c r="F27" s="55"/>
      <c r="G27" s="55"/>
      <c r="H27" s="55"/>
      <c r="I27" s="55"/>
      <c r="J27" s="55"/>
      <c r="K27" s="376">
        <f t="shared" si="0"/>
        <v>0</v>
      </c>
      <c r="L27" s="58"/>
      <c r="M27" s="390">
        <v>0</v>
      </c>
      <c r="N27" s="377">
        <f>Table12[[#This Row],[Cost per Trip]]*Table12[[#This Row],[% Allocable for the Administration of the Grant]]</f>
        <v>0</v>
      </c>
      <c r="O27" s="228"/>
    </row>
    <row r="28" spans="1:15" x14ac:dyDescent="0.25">
      <c r="A28" s="54"/>
      <c r="B28" s="54"/>
      <c r="C28" s="57"/>
      <c r="D28" s="57"/>
      <c r="E28" s="55"/>
      <c r="F28" s="55"/>
      <c r="G28" s="55"/>
      <c r="H28" s="55"/>
      <c r="I28" s="55"/>
      <c r="J28" s="55"/>
      <c r="K28" s="376">
        <f t="shared" si="0"/>
        <v>0</v>
      </c>
      <c r="L28" s="58"/>
      <c r="M28" s="390">
        <v>0</v>
      </c>
      <c r="N28" s="377">
        <f>Table12[[#This Row],[Cost per Trip]]*Table12[[#This Row],[% Allocable for the Administration of the Grant]]</f>
        <v>0</v>
      </c>
      <c r="O28" s="228"/>
    </row>
    <row r="29" spans="1:15" x14ac:dyDescent="0.25">
      <c r="A29" s="54"/>
      <c r="B29" s="54"/>
      <c r="C29" s="57"/>
      <c r="D29" s="57"/>
      <c r="E29" s="55"/>
      <c r="F29" s="55"/>
      <c r="G29" s="55"/>
      <c r="H29" s="55"/>
      <c r="I29" s="55"/>
      <c r="J29" s="55"/>
      <c r="K29" s="376">
        <f t="shared" si="0"/>
        <v>0</v>
      </c>
      <c r="L29" s="58"/>
      <c r="M29" s="390">
        <v>0</v>
      </c>
      <c r="N29" s="377">
        <f>Table12[[#This Row],[Cost per Trip]]*Table12[[#This Row],[% Allocable for the Administration of the Grant]]</f>
        <v>0</v>
      </c>
      <c r="O29" s="228"/>
    </row>
    <row r="30" spans="1:15" x14ac:dyDescent="0.25">
      <c r="A30" s="54"/>
      <c r="B30" s="54"/>
      <c r="C30" s="57"/>
      <c r="D30" s="57"/>
      <c r="E30" s="55"/>
      <c r="F30" s="55"/>
      <c r="G30" s="55"/>
      <c r="H30" s="55"/>
      <c r="I30" s="55"/>
      <c r="J30" s="55"/>
      <c r="K30" s="376">
        <f t="shared" si="0"/>
        <v>0</v>
      </c>
      <c r="L30" s="58"/>
      <c r="M30" s="390">
        <v>0</v>
      </c>
      <c r="N30" s="377">
        <f>Table12[[#This Row],[Cost per Trip]]*Table12[[#This Row],[% Allocable for the Administration of the Grant]]</f>
        <v>0</v>
      </c>
      <c r="O30" s="228"/>
    </row>
    <row r="31" spans="1:15" x14ac:dyDescent="0.25">
      <c r="A31" s="54"/>
      <c r="B31" s="54"/>
      <c r="C31" s="57"/>
      <c r="D31" s="57"/>
      <c r="E31" s="55"/>
      <c r="F31" s="55"/>
      <c r="G31" s="55"/>
      <c r="H31" s="55"/>
      <c r="I31" s="55"/>
      <c r="J31" s="55"/>
      <c r="K31" s="376">
        <f t="shared" si="0"/>
        <v>0</v>
      </c>
      <c r="L31" s="58"/>
      <c r="M31" s="390">
        <v>0</v>
      </c>
      <c r="N31" s="377">
        <f>Table12[[#This Row],[Cost per Trip]]*Table12[[#This Row],[% Allocable for the Administration of the Grant]]</f>
        <v>0</v>
      </c>
      <c r="O31" s="228"/>
    </row>
    <row r="32" spans="1:15" x14ac:dyDescent="0.25">
      <c r="A32" s="54"/>
      <c r="B32" s="54"/>
      <c r="C32" s="57"/>
      <c r="D32" s="57"/>
      <c r="E32" s="55"/>
      <c r="F32" s="55"/>
      <c r="G32" s="55"/>
      <c r="H32" s="55"/>
      <c r="I32" s="55"/>
      <c r="J32" s="55"/>
      <c r="K32" s="376">
        <f t="shared" si="0"/>
        <v>0</v>
      </c>
      <c r="L32" s="58"/>
      <c r="M32" s="390">
        <v>0</v>
      </c>
      <c r="N32" s="377">
        <f>Table12[[#This Row],[Cost per Trip]]*Table12[[#This Row],[% Allocable for the Administration of the Grant]]</f>
        <v>0</v>
      </c>
      <c r="O32" s="228"/>
    </row>
    <row r="33" spans="1:15" x14ac:dyDescent="0.25">
      <c r="A33" s="54"/>
      <c r="B33" s="54"/>
      <c r="C33" s="57"/>
      <c r="D33" s="57"/>
      <c r="E33" s="55"/>
      <c r="F33" s="55"/>
      <c r="G33" s="55"/>
      <c r="H33" s="55"/>
      <c r="I33" s="55"/>
      <c r="J33" s="55"/>
      <c r="K33" s="376">
        <f t="shared" si="0"/>
        <v>0</v>
      </c>
      <c r="L33" s="58"/>
      <c r="M33" s="390">
        <v>0</v>
      </c>
      <c r="N33" s="377">
        <f>Table12[[#This Row],[Cost per Trip]]*Table12[[#This Row],[% Allocable for the Administration of the Grant]]</f>
        <v>0</v>
      </c>
      <c r="O33" s="228"/>
    </row>
    <row r="34" spans="1:15" x14ac:dyDescent="0.25">
      <c r="A34" s="54"/>
      <c r="B34" s="54"/>
      <c r="C34" s="57"/>
      <c r="D34" s="57"/>
      <c r="E34" s="55"/>
      <c r="F34" s="55"/>
      <c r="G34" s="55"/>
      <c r="H34" s="55"/>
      <c r="I34" s="55"/>
      <c r="J34" s="55"/>
      <c r="K34" s="376">
        <f t="shared" si="0"/>
        <v>0</v>
      </c>
      <c r="L34" s="58"/>
      <c r="M34" s="390">
        <v>0</v>
      </c>
      <c r="N34" s="377">
        <f>Table12[[#This Row],[Cost per Trip]]*Table12[[#This Row],[% Allocable for the Administration of the Grant]]</f>
        <v>0</v>
      </c>
      <c r="O34" s="228"/>
    </row>
    <row r="35" spans="1:15" x14ac:dyDescent="0.25">
      <c r="A35" s="54"/>
      <c r="B35" s="54"/>
      <c r="C35" s="57"/>
      <c r="D35" s="57"/>
      <c r="E35" s="55"/>
      <c r="F35" s="55"/>
      <c r="G35" s="55"/>
      <c r="H35" s="55"/>
      <c r="I35" s="55"/>
      <c r="J35" s="55"/>
      <c r="K35" s="376">
        <f t="shared" si="0"/>
        <v>0</v>
      </c>
      <c r="L35" s="58"/>
      <c r="M35" s="390">
        <v>0</v>
      </c>
      <c r="N35" s="377">
        <f>Table12[[#This Row],[Cost per Trip]]*Table12[[#This Row],[% Allocable for the Administration of the Grant]]</f>
        <v>0</v>
      </c>
      <c r="O35" s="228"/>
    </row>
    <row r="36" spans="1:15" x14ac:dyDescent="0.25">
      <c r="A36" s="54"/>
      <c r="B36" s="54"/>
      <c r="C36" s="57"/>
      <c r="D36" s="57"/>
      <c r="E36" s="55"/>
      <c r="F36" s="55"/>
      <c r="G36" s="55"/>
      <c r="H36" s="55"/>
      <c r="I36" s="55"/>
      <c r="J36" s="55"/>
      <c r="K36" s="376">
        <f t="shared" si="0"/>
        <v>0</v>
      </c>
      <c r="L36" s="58"/>
      <c r="M36" s="390">
        <v>0</v>
      </c>
      <c r="N36" s="377">
        <f>Table12[[#This Row],[Cost per Trip]]*Table12[[#This Row],[% Allocable for the Administration of the Grant]]</f>
        <v>0</v>
      </c>
      <c r="O36" s="228"/>
    </row>
    <row r="37" spans="1:15" x14ac:dyDescent="0.25">
      <c r="A37" s="54"/>
      <c r="B37" s="54"/>
      <c r="C37" s="57"/>
      <c r="D37" s="57"/>
      <c r="E37" s="55"/>
      <c r="F37" s="55"/>
      <c r="G37" s="55"/>
      <c r="H37" s="55"/>
      <c r="I37" s="55"/>
      <c r="J37" s="55"/>
      <c r="K37" s="376">
        <f t="shared" si="0"/>
        <v>0</v>
      </c>
      <c r="L37" s="58"/>
      <c r="M37" s="390">
        <v>0</v>
      </c>
      <c r="N37" s="377">
        <f>Table12[[#This Row],[Cost per Trip]]*Table12[[#This Row],[% Allocable for the Administration of the Grant]]</f>
        <v>0</v>
      </c>
      <c r="O37" s="228"/>
    </row>
    <row r="38" spans="1:15" x14ac:dyDescent="0.25">
      <c r="A38" s="54"/>
      <c r="B38" s="54"/>
      <c r="C38" s="57"/>
      <c r="D38" s="57"/>
      <c r="E38" s="55"/>
      <c r="F38" s="55"/>
      <c r="G38" s="55"/>
      <c r="H38" s="55"/>
      <c r="I38" s="55"/>
      <c r="J38" s="55"/>
      <c r="K38" s="376">
        <f t="shared" si="0"/>
        <v>0</v>
      </c>
      <c r="L38" s="58"/>
      <c r="M38" s="390">
        <v>0</v>
      </c>
      <c r="N38" s="377">
        <f>Table12[[#This Row],[Cost per Trip]]*Table12[[#This Row],[% Allocable for the Administration of the Grant]]</f>
        <v>0</v>
      </c>
      <c r="O38" s="228"/>
    </row>
    <row r="39" spans="1:15" x14ac:dyDescent="0.25">
      <c r="A39" s="54"/>
      <c r="B39" s="54"/>
      <c r="C39" s="57"/>
      <c r="D39" s="57"/>
      <c r="E39" s="55"/>
      <c r="F39" s="55"/>
      <c r="G39" s="55"/>
      <c r="H39" s="55"/>
      <c r="I39" s="55"/>
      <c r="J39" s="55"/>
      <c r="K39" s="376">
        <f t="shared" si="0"/>
        <v>0</v>
      </c>
      <c r="L39" s="58"/>
      <c r="M39" s="390">
        <v>0</v>
      </c>
      <c r="N39" s="377">
        <f>Table12[[#This Row],[Cost per Trip]]*Table12[[#This Row],[% Allocable for the Administration of the Grant]]</f>
        <v>0</v>
      </c>
      <c r="O39" s="228"/>
    </row>
    <row r="40" spans="1:15" x14ac:dyDescent="0.25">
      <c r="A40" s="54"/>
      <c r="B40" s="54"/>
      <c r="C40" s="57"/>
      <c r="D40" s="57"/>
      <c r="E40" s="55"/>
      <c r="F40" s="55"/>
      <c r="G40" s="55"/>
      <c r="H40" s="55"/>
      <c r="I40" s="55"/>
      <c r="J40" s="55"/>
      <c r="K40" s="376">
        <f t="shared" si="0"/>
        <v>0</v>
      </c>
      <c r="L40" s="58"/>
      <c r="M40" s="390">
        <v>0</v>
      </c>
      <c r="N40" s="377">
        <f>Table12[[#This Row],[Cost per Trip]]*Table12[[#This Row],[% Allocable for the Administration of the Grant]]</f>
        <v>0</v>
      </c>
      <c r="O40" s="228"/>
    </row>
    <row r="41" spans="1:15" x14ac:dyDescent="0.25">
      <c r="A41" s="54"/>
      <c r="B41" s="54"/>
      <c r="C41" s="57"/>
      <c r="D41" s="57"/>
      <c r="E41" s="55"/>
      <c r="F41" s="55"/>
      <c r="G41" s="55"/>
      <c r="H41" s="55"/>
      <c r="I41" s="55"/>
      <c r="J41" s="55"/>
      <c r="K41" s="376">
        <f t="shared" si="0"/>
        <v>0</v>
      </c>
      <c r="L41" s="58"/>
      <c r="M41" s="390">
        <v>0</v>
      </c>
      <c r="N41" s="377">
        <f>Table12[[#This Row],[Cost per Trip]]*Table12[[#This Row],[% Allocable for the Administration of the Grant]]</f>
        <v>0</v>
      </c>
      <c r="O41" s="228"/>
    </row>
    <row r="42" spans="1:15" x14ac:dyDescent="0.25">
      <c r="A42" s="54"/>
      <c r="B42" s="54"/>
      <c r="C42" s="57"/>
      <c r="D42" s="57"/>
      <c r="E42" s="55"/>
      <c r="F42" s="55"/>
      <c r="G42" s="55"/>
      <c r="H42" s="55"/>
      <c r="I42" s="55"/>
      <c r="J42" s="55"/>
      <c r="K42" s="376">
        <f t="shared" si="0"/>
        <v>0</v>
      </c>
      <c r="L42" s="58"/>
      <c r="M42" s="390">
        <v>0</v>
      </c>
      <c r="N42" s="377">
        <f>Table12[[#This Row],[Cost per Trip]]*Table12[[#This Row],[% Allocable for the Administration of the Grant]]</f>
        <v>0</v>
      </c>
      <c r="O42" s="228"/>
    </row>
    <row r="43" spans="1:15" x14ac:dyDescent="0.25">
      <c r="A43" s="54"/>
      <c r="B43" s="54"/>
      <c r="C43" s="57"/>
      <c r="D43" s="57"/>
      <c r="E43" s="55"/>
      <c r="F43" s="55"/>
      <c r="G43" s="55"/>
      <c r="H43" s="55"/>
      <c r="I43" s="55"/>
      <c r="J43" s="55"/>
      <c r="K43" s="376">
        <f t="shared" si="0"/>
        <v>0</v>
      </c>
      <c r="L43" s="58"/>
      <c r="M43" s="390">
        <v>0</v>
      </c>
      <c r="N43" s="377">
        <f>Table12[[#This Row],[Cost per Trip]]*Table12[[#This Row],[% Allocable for the Administration of the Grant]]</f>
        <v>0</v>
      </c>
      <c r="O43" s="228"/>
    </row>
    <row r="44" spans="1:15" x14ac:dyDescent="0.25">
      <c r="A44" s="54"/>
      <c r="B44" s="54"/>
      <c r="C44" s="57"/>
      <c r="D44" s="57"/>
      <c r="E44" s="55"/>
      <c r="F44" s="55"/>
      <c r="G44" s="55"/>
      <c r="H44" s="55"/>
      <c r="I44" s="55"/>
      <c r="J44" s="55"/>
      <c r="K44" s="376">
        <f t="shared" si="0"/>
        <v>0</v>
      </c>
      <c r="L44" s="58"/>
      <c r="M44" s="390">
        <v>0</v>
      </c>
      <c r="N44" s="377">
        <f>Table12[[#This Row],[Cost per Trip]]*Table12[[#This Row],[% Allocable for the Administration of the Grant]]</f>
        <v>0</v>
      </c>
      <c r="O44" s="228"/>
    </row>
    <row r="45" spans="1:15" x14ac:dyDescent="0.25">
      <c r="A45" s="54"/>
      <c r="B45" s="54"/>
      <c r="C45" s="57"/>
      <c r="D45" s="57"/>
      <c r="E45" s="55"/>
      <c r="F45" s="55"/>
      <c r="G45" s="55"/>
      <c r="H45" s="55"/>
      <c r="I45" s="55"/>
      <c r="J45" s="55"/>
      <c r="K45" s="376">
        <f t="shared" si="0"/>
        <v>0</v>
      </c>
      <c r="L45" s="58"/>
      <c r="M45" s="390">
        <v>0</v>
      </c>
      <c r="N45" s="377">
        <f>Table12[[#This Row],[Cost per Trip]]*Table12[[#This Row],[% Allocable for the Administration of the Grant]]</f>
        <v>0</v>
      </c>
      <c r="O45" s="228"/>
    </row>
    <row r="46" spans="1:15" x14ac:dyDescent="0.25">
      <c r="A46" s="54"/>
      <c r="B46" s="54"/>
      <c r="C46" s="57"/>
      <c r="D46" s="57"/>
      <c r="E46" s="55"/>
      <c r="F46" s="55"/>
      <c r="G46" s="55"/>
      <c r="H46" s="55"/>
      <c r="I46" s="55"/>
      <c r="J46" s="55"/>
      <c r="K46" s="376">
        <f t="shared" si="0"/>
        <v>0</v>
      </c>
      <c r="L46" s="58"/>
      <c r="M46" s="390">
        <v>0</v>
      </c>
      <c r="N46" s="377">
        <f>Table12[[#This Row],[Cost per Trip]]*Table12[[#This Row],[% Allocable for the Administration of the Grant]]</f>
        <v>0</v>
      </c>
      <c r="O46" s="228"/>
    </row>
    <row r="47" spans="1:15" x14ac:dyDescent="0.25">
      <c r="A47" s="54"/>
      <c r="B47" s="54"/>
      <c r="C47" s="57"/>
      <c r="D47" s="57"/>
      <c r="E47" s="55"/>
      <c r="F47" s="55"/>
      <c r="G47" s="55"/>
      <c r="H47" s="55"/>
      <c r="I47" s="55"/>
      <c r="J47" s="55"/>
      <c r="K47" s="376">
        <f t="shared" si="0"/>
        <v>0</v>
      </c>
      <c r="L47" s="58"/>
      <c r="M47" s="390">
        <v>0</v>
      </c>
      <c r="N47" s="377">
        <f>Table12[[#This Row],[Cost per Trip]]*Table12[[#This Row],[% Allocable for the Administration of the Grant]]</f>
        <v>0</v>
      </c>
      <c r="O47" s="228"/>
    </row>
    <row r="48" spans="1:15" x14ac:dyDescent="0.25">
      <c r="A48" s="54"/>
      <c r="B48" s="54"/>
      <c r="C48" s="57"/>
      <c r="D48" s="57"/>
      <c r="E48" s="55"/>
      <c r="F48" s="55"/>
      <c r="G48" s="55"/>
      <c r="H48" s="55"/>
      <c r="I48" s="55"/>
      <c r="J48" s="55"/>
      <c r="K48" s="376">
        <f t="shared" si="0"/>
        <v>0</v>
      </c>
      <c r="L48" s="58"/>
      <c r="M48" s="390">
        <v>0</v>
      </c>
      <c r="N48" s="377">
        <f>Table12[[#This Row],[Cost per Trip]]*Table12[[#This Row],[% Allocable for the Administration of the Grant]]</f>
        <v>0</v>
      </c>
      <c r="O48" s="228"/>
    </row>
    <row r="49" spans="1:15" x14ac:dyDescent="0.25">
      <c r="A49" s="54"/>
      <c r="B49" s="54"/>
      <c r="C49" s="57"/>
      <c r="D49" s="57"/>
      <c r="E49" s="55"/>
      <c r="F49" s="55"/>
      <c r="G49" s="55"/>
      <c r="H49" s="55"/>
      <c r="I49" s="55"/>
      <c r="J49" s="55"/>
      <c r="K49" s="376">
        <f t="shared" si="0"/>
        <v>0</v>
      </c>
      <c r="L49" s="58"/>
      <c r="M49" s="390">
        <v>0</v>
      </c>
      <c r="N49" s="377">
        <f>Table12[[#This Row],[Cost per Trip]]*Table12[[#This Row],[% Allocable for the Administration of the Grant]]</f>
        <v>0</v>
      </c>
      <c r="O49" s="228"/>
    </row>
    <row r="50" spans="1:15" x14ac:dyDescent="0.25">
      <c r="A50" s="54"/>
      <c r="B50" s="54"/>
      <c r="C50" s="57"/>
      <c r="D50" s="57"/>
      <c r="E50" s="55"/>
      <c r="F50" s="55"/>
      <c r="G50" s="55"/>
      <c r="H50" s="55"/>
      <c r="I50" s="55"/>
      <c r="J50" s="55"/>
      <c r="K50" s="376">
        <f t="shared" si="0"/>
        <v>0</v>
      </c>
      <c r="L50" s="58"/>
      <c r="M50" s="390">
        <v>0</v>
      </c>
      <c r="N50" s="377">
        <f>Table12[[#This Row],[Cost per Trip]]*Table12[[#This Row],[% Allocable for the Administration of the Grant]]</f>
        <v>0</v>
      </c>
      <c r="O50" s="228"/>
    </row>
    <row r="51" spans="1:15" x14ac:dyDescent="0.25">
      <c r="A51" s="54"/>
      <c r="B51" s="54"/>
      <c r="C51" s="57"/>
      <c r="D51" s="57"/>
      <c r="E51" s="55"/>
      <c r="F51" s="55"/>
      <c r="G51" s="55"/>
      <c r="H51" s="55"/>
      <c r="I51" s="55"/>
      <c r="J51" s="55"/>
      <c r="K51" s="376">
        <f t="shared" si="0"/>
        <v>0</v>
      </c>
      <c r="L51" s="58"/>
      <c r="M51" s="390">
        <v>0</v>
      </c>
      <c r="N51" s="377">
        <f>Table12[[#This Row],[Cost per Trip]]*Table12[[#This Row],[% Allocable for the Administration of the Grant]]</f>
        <v>0</v>
      </c>
      <c r="O51" s="228"/>
    </row>
    <row r="52" spans="1:15" x14ac:dyDescent="0.25">
      <c r="A52" s="54"/>
      <c r="B52" s="54"/>
      <c r="C52" s="57"/>
      <c r="D52" s="57"/>
      <c r="E52" s="55"/>
      <c r="F52" s="55"/>
      <c r="G52" s="55"/>
      <c r="H52" s="55"/>
      <c r="I52" s="55"/>
      <c r="J52" s="55"/>
      <c r="K52" s="376">
        <f t="shared" si="0"/>
        <v>0</v>
      </c>
      <c r="L52" s="58"/>
      <c r="M52" s="390">
        <v>0</v>
      </c>
      <c r="N52" s="377">
        <f>Table12[[#This Row],[Cost per Trip]]*Table12[[#This Row],[% Allocable for the Administration of the Grant]]</f>
        <v>0</v>
      </c>
      <c r="O52" s="228"/>
    </row>
    <row r="53" spans="1:15" x14ac:dyDescent="0.25">
      <c r="A53" s="54"/>
      <c r="B53" s="54"/>
      <c r="C53" s="57"/>
      <c r="D53" s="57"/>
      <c r="E53" s="55"/>
      <c r="F53" s="55"/>
      <c r="G53" s="55"/>
      <c r="H53" s="55"/>
      <c r="I53" s="55"/>
      <c r="J53" s="55"/>
      <c r="K53" s="376">
        <f t="shared" si="0"/>
        <v>0</v>
      </c>
      <c r="L53" s="58"/>
      <c r="M53" s="390">
        <v>0</v>
      </c>
      <c r="N53" s="377">
        <f>Table12[[#This Row],[Cost per Trip]]*Table12[[#This Row],[% Allocable for the Administration of the Grant]]</f>
        <v>0</v>
      </c>
      <c r="O53" s="228"/>
    </row>
    <row r="54" spans="1:15" x14ac:dyDescent="0.25">
      <c r="A54" s="54"/>
      <c r="B54" s="54"/>
      <c r="C54" s="57"/>
      <c r="D54" s="57"/>
      <c r="E54" s="55"/>
      <c r="F54" s="55"/>
      <c r="G54" s="55"/>
      <c r="H54" s="55"/>
      <c r="I54" s="55"/>
      <c r="J54" s="55"/>
      <c r="K54" s="376">
        <f t="shared" si="0"/>
        <v>0</v>
      </c>
      <c r="L54" s="58"/>
      <c r="M54" s="390">
        <v>0</v>
      </c>
      <c r="N54" s="377">
        <f>Table12[[#This Row],[Cost per Trip]]*Table12[[#This Row],[% Allocable for the Administration of the Grant]]</f>
        <v>0</v>
      </c>
      <c r="O54" s="228"/>
    </row>
    <row r="55" spans="1:15" x14ac:dyDescent="0.25">
      <c r="A55" s="54"/>
      <c r="B55" s="54"/>
      <c r="C55" s="57"/>
      <c r="D55" s="57"/>
      <c r="E55" s="55"/>
      <c r="F55" s="55"/>
      <c r="G55" s="55"/>
      <c r="H55" s="55"/>
      <c r="I55" s="55"/>
      <c r="J55" s="55"/>
      <c r="K55" s="376">
        <f t="shared" si="0"/>
        <v>0</v>
      </c>
      <c r="L55" s="58"/>
      <c r="M55" s="390">
        <v>0</v>
      </c>
      <c r="N55" s="377">
        <f>Table12[[#This Row],[Cost per Trip]]*Table12[[#This Row],[% Allocable for the Administration of the Grant]]</f>
        <v>0</v>
      </c>
      <c r="O55" s="228"/>
    </row>
    <row r="56" spans="1:15" x14ac:dyDescent="0.25">
      <c r="A56" s="54"/>
      <c r="B56" s="54"/>
      <c r="C56" s="57"/>
      <c r="D56" s="57"/>
      <c r="E56" s="55"/>
      <c r="F56" s="55"/>
      <c r="G56" s="55"/>
      <c r="H56" s="55"/>
      <c r="I56" s="55"/>
      <c r="J56" s="55"/>
      <c r="K56" s="376">
        <f t="shared" si="0"/>
        <v>0</v>
      </c>
      <c r="L56" s="58"/>
      <c r="M56" s="390">
        <v>0</v>
      </c>
      <c r="N56" s="377">
        <f>Table12[[#This Row],[Cost per Trip]]*Table12[[#This Row],[% Allocable for the Administration of the Grant]]</f>
        <v>0</v>
      </c>
      <c r="O56" s="228"/>
    </row>
    <row r="57" spans="1:15" x14ac:dyDescent="0.25">
      <c r="A57" s="54"/>
      <c r="B57" s="54"/>
      <c r="C57" s="57"/>
      <c r="D57" s="57"/>
      <c r="E57" s="55"/>
      <c r="F57" s="55"/>
      <c r="G57" s="55"/>
      <c r="H57" s="55"/>
      <c r="I57" s="55"/>
      <c r="J57" s="55"/>
      <c r="K57" s="376">
        <f t="shared" si="0"/>
        <v>0</v>
      </c>
      <c r="L57" s="58"/>
      <c r="M57" s="390">
        <v>0</v>
      </c>
      <c r="N57" s="377">
        <f>Table12[[#This Row],[Cost per Trip]]*Table12[[#This Row],[% Allocable for the Administration of the Grant]]</f>
        <v>0</v>
      </c>
      <c r="O57" s="228"/>
    </row>
    <row r="58" spans="1:15" x14ac:dyDescent="0.25">
      <c r="A58" s="54"/>
      <c r="B58" s="54"/>
      <c r="C58" s="57"/>
      <c r="D58" s="57"/>
      <c r="E58" s="55"/>
      <c r="F58" s="55"/>
      <c r="G58" s="55"/>
      <c r="H58" s="55"/>
      <c r="I58" s="55"/>
      <c r="J58" s="55"/>
      <c r="K58" s="376">
        <f t="shared" si="0"/>
        <v>0</v>
      </c>
      <c r="L58" s="58"/>
      <c r="M58" s="390">
        <v>0</v>
      </c>
      <c r="N58" s="377">
        <f>Table12[[#This Row],[Cost per Trip]]*Table12[[#This Row],[% Allocable for the Administration of the Grant]]</f>
        <v>0</v>
      </c>
      <c r="O58" s="228"/>
    </row>
    <row r="59" spans="1:15" x14ac:dyDescent="0.25">
      <c r="A59" s="54"/>
      <c r="B59" s="54"/>
      <c r="C59" s="57"/>
      <c r="D59" s="57"/>
      <c r="E59" s="55"/>
      <c r="F59" s="55"/>
      <c r="G59" s="55"/>
      <c r="H59" s="55"/>
      <c r="I59" s="55"/>
      <c r="J59" s="55"/>
      <c r="K59" s="376">
        <f t="shared" si="0"/>
        <v>0</v>
      </c>
      <c r="L59" s="58"/>
      <c r="M59" s="390">
        <v>0</v>
      </c>
      <c r="N59" s="377">
        <f>Table12[[#This Row],[Cost per Trip]]*Table12[[#This Row],[% Allocable for the Administration of the Grant]]</f>
        <v>0</v>
      </c>
      <c r="O59" s="228"/>
    </row>
    <row r="60" spans="1:15" x14ac:dyDescent="0.25">
      <c r="A60" s="54"/>
      <c r="B60" s="54"/>
      <c r="C60" s="57"/>
      <c r="D60" s="57"/>
      <c r="E60" s="55"/>
      <c r="F60" s="55"/>
      <c r="G60" s="55"/>
      <c r="H60" s="55"/>
      <c r="I60" s="55"/>
      <c r="J60" s="55"/>
      <c r="K60" s="376">
        <f t="shared" si="0"/>
        <v>0</v>
      </c>
      <c r="L60" s="58"/>
      <c r="M60" s="390">
        <v>0</v>
      </c>
      <c r="N60" s="377">
        <f>Table12[[#This Row],[Cost per Trip]]*Table12[[#This Row],[% Allocable for the Administration of the Grant]]</f>
        <v>0</v>
      </c>
      <c r="O60" s="228"/>
    </row>
    <row r="61" spans="1:15" x14ac:dyDescent="0.25">
      <c r="A61" s="54"/>
      <c r="B61" s="54"/>
      <c r="C61" s="57"/>
      <c r="D61" s="57"/>
      <c r="E61" s="55"/>
      <c r="F61" s="55"/>
      <c r="G61" s="55"/>
      <c r="H61" s="55"/>
      <c r="I61" s="55"/>
      <c r="J61" s="55"/>
      <c r="K61" s="376">
        <f t="shared" si="0"/>
        <v>0</v>
      </c>
      <c r="L61" s="58"/>
      <c r="M61" s="390">
        <v>0</v>
      </c>
      <c r="N61" s="377">
        <f>Table12[[#This Row],[Cost per Trip]]*Table12[[#This Row],[% Allocable for the Administration of the Grant]]</f>
        <v>0</v>
      </c>
      <c r="O61" s="228"/>
    </row>
    <row r="62" spans="1:15" x14ac:dyDescent="0.25">
      <c r="A62" s="54"/>
      <c r="B62" s="54"/>
      <c r="C62" s="57"/>
      <c r="D62" s="57"/>
      <c r="E62" s="55"/>
      <c r="F62" s="55"/>
      <c r="G62" s="55"/>
      <c r="H62" s="55"/>
      <c r="I62" s="55"/>
      <c r="J62" s="55"/>
      <c r="K62" s="376">
        <f t="shared" si="0"/>
        <v>0</v>
      </c>
      <c r="L62" s="58"/>
      <c r="M62" s="390">
        <v>0</v>
      </c>
      <c r="N62" s="377">
        <f>Table12[[#This Row],[Cost per Trip]]*Table12[[#This Row],[% Allocable for the Administration of the Grant]]</f>
        <v>0</v>
      </c>
      <c r="O62" s="228"/>
    </row>
    <row r="63" spans="1:15" x14ac:dyDescent="0.25">
      <c r="A63" s="54"/>
      <c r="B63" s="54"/>
      <c r="C63" s="57"/>
      <c r="D63" s="57"/>
      <c r="E63" s="55"/>
      <c r="F63" s="55"/>
      <c r="G63" s="55"/>
      <c r="H63" s="55"/>
      <c r="I63" s="55"/>
      <c r="J63" s="55"/>
      <c r="K63" s="376">
        <f t="shared" si="0"/>
        <v>0</v>
      </c>
      <c r="L63" s="58"/>
      <c r="M63" s="390">
        <v>0</v>
      </c>
      <c r="N63" s="377">
        <f>Table12[[#This Row],[Cost per Trip]]*Table12[[#This Row],[% Allocable for the Administration of the Grant]]</f>
        <v>0</v>
      </c>
      <c r="O63" s="228"/>
    </row>
    <row r="64" spans="1:15" x14ac:dyDescent="0.25">
      <c r="A64" s="54"/>
      <c r="B64" s="54"/>
      <c r="C64" s="57"/>
      <c r="D64" s="57"/>
      <c r="E64" s="55"/>
      <c r="F64" s="55"/>
      <c r="G64" s="55"/>
      <c r="H64" s="55"/>
      <c r="I64" s="55"/>
      <c r="J64" s="55"/>
      <c r="K64" s="376">
        <f t="shared" si="0"/>
        <v>0</v>
      </c>
      <c r="L64" s="58"/>
      <c r="M64" s="390">
        <v>0</v>
      </c>
      <c r="N64" s="377">
        <f>Table12[[#This Row],[Cost per Trip]]*Table12[[#This Row],[% Allocable for the Administration of the Grant]]</f>
        <v>0</v>
      </c>
      <c r="O64" s="228"/>
    </row>
    <row r="65" spans="1:15" x14ac:dyDescent="0.25">
      <c r="A65" s="54"/>
      <c r="B65" s="54"/>
      <c r="C65" s="57"/>
      <c r="D65" s="57"/>
      <c r="E65" s="55"/>
      <c r="F65" s="55"/>
      <c r="G65" s="55"/>
      <c r="H65" s="55"/>
      <c r="I65" s="55"/>
      <c r="J65" s="55"/>
      <c r="K65" s="376">
        <f t="shared" si="0"/>
        <v>0</v>
      </c>
      <c r="L65" s="58"/>
      <c r="M65" s="390">
        <v>0</v>
      </c>
      <c r="N65" s="377">
        <f>Table12[[#This Row],[Cost per Trip]]*Table12[[#This Row],[% Allocable for the Administration of the Grant]]</f>
        <v>0</v>
      </c>
      <c r="O65" s="228"/>
    </row>
    <row r="66" spans="1:15" x14ac:dyDescent="0.25">
      <c r="A66" s="54"/>
      <c r="B66" s="54"/>
      <c r="C66" s="57"/>
      <c r="D66" s="57"/>
      <c r="E66" s="55"/>
      <c r="F66" s="55"/>
      <c r="G66" s="55"/>
      <c r="H66" s="55"/>
      <c r="I66" s="55"/>
      <c r="J66" s="55"/>
      <c r="K66" s="376">
        <f t="shared" si="0"/>
        <v>0</v>
      </c>
      <c r="L66" s="58"/>
      <c r="M66" s="390">
        <v>0</v>
      </c>
      <c r="N66" s="377">
        <f>Table12[[#This Row],[Cost per Trip]]*Table12[[#This Row],[% Allocable for the Administration of the Grant]]</f>
        <v>0</v>
      </c>
      <c r="O66" s="228"/>
    </row>
    <row r="67" spans="1:15" x14ac:dyDescent="0.25">
      <c r="A67" s="54"/>
      <c r="B67" s="54"/>
      <c r="C67" s="57"/>
      <c r="D67" s="57"/>
      <c r="E67" s="55"/>
      <c r="F67" s="55"/>
      <c r="G67" s="55"/>
      <c r="H67" s="55"/>
      <c r="I67" s="55"/>
      <c r="J67" s="55"/>
      <c r="K67" s="376">
        <f t="shared" si="0"/>
        <v>0</v>
      </c>
      <c r="L67" s="58"/>
      <c r="M67" s="390">
        <v>0</v>
      </c>
      <c r="N67" s="377">
        <f>Table12[[#This Row],[Cost per Trip]]*Table12[[#This Row],[% Allocable for the Administration of the Grant]]</f>
        <v>0</v>
      </c>
      <c r="O67" s="228"/>
    </row>
    <row r="68" spans="1:15" x14ac:dyDescent="0.25">
      <c r="A68" s="54"/>
      <c r="B68" s="54"/>
      <c r="C68" s="57"/>
      <c r="D68" s="57"/>
      <c r="E68" s="55"/>
      <c r="F68" s="55"/>
      <c r="G68" s="55"/>
      <c r="H68" s="55"/>
      <c r="I68" s="55"/>
      <c r="J68" s="55"/>
      <c r="K68" s="376">
        <f t="shared" si="0"/>
        <v>0</v>
      </c>
      <c r="L68" s="58"/>
      <c r="M68" s="390">
        <v>0</v>
      </c>
      <c r="N68" s="377">
        <f>Table12[[#This Row],[Cost per Trip]]*Table12[[#This Row],[% Allocable for the Administration of the Grant]]</f>
        <v>0</v>
      </c>
      <c r="O68" s="228"/>
    </row>
    <row r="69" spans="1:15" x14ac:dyDescent="0.25">
      <c r="A69" s="54"/>
      <c r="B69" s="54"/>
      <c r="C69" s="57"/>
      <c r="D69" s="57"/>
      <c r="E69" s="55"/>
      <c r="F69" s="55"/>
      <c r="G69" s="55"/>
      <c r="H69" s="55"/>
      <c r="I69" s="55"/>
      <c r="J69" s="55"/>
      <c r="K69" s="376">
        <f t="shared" si="0"/>
        <v>0</v>
      </c>
      <c r="L69" s="58"/>
      <c r="M69" s="390">
        <v>0</v>
      </c>
      <c r="N69" s="377">
        <f>Table12[[#This Row],[Cost per Trip]]*Table12[[#This Row],[% Allocable for the Administration of the Grant]]</f>
        <v>0</v>
      </c>
      <c r="O69" s="228"/>
    </row>
    <row r="70" spans="1:15" x14ac:dyDescent="0.25">
      <c r="A70" s="54"/>
      <c r="B70" s="54"/>
      <c r="C70" s="57"/>
      <c r="D70" s="57"/>
      <c r="E70" s="55"/>
      <c r="F70" s="55"/>
      <c r="G70" s="55"/>
      <c r="H70" s="55"/>
      <c r="I70" s="55"/>
      <c r="J70" s="55"/>
      <c r="K70" s="376">
        <f t="shared" si="0"/>
        <v>0</v>
      </c>
      <c r="L70" s="58"/>
      <c r="M70" s="390">
        <v>0</v>
      </c>
      <c r="N70" s="377">
        <f>Table12[[#This Row],[Cost per Trip]]*Table12[[#This Row],[% Allocable for the Administration of the Grant]]</f>
        <v>0</v>
      </c>
      <c r="O70" s="228"/>
    </row>
    <row r="71" spans="1:15" x14ac:dyDescent="0.25">
      <c r="A71" s="54"/>
      <c r="B71" s="54"/>
      <c r="C71" s="57"/>
      <c r="D71" s="57"/>
      <c r="E71" s="55"/>
      <c r="F71" s="55"/>
      <c r="G71" s="55"/>
      <c r="H71" s="55"/>
      <c r="I71" s="55"/>
      <c r="J71" s="55"/>
      <c r="K71" s="376">
        <f t="shared" si="0"/>
        <v>0</v>
      </c>
      <c r="L71" s="58"/>
      <c r="M71" s="390">
        <v>0</v>
      </c>
      <c r="N71" s="377">
        <f>Table12[[#This Row],[Cost per Trip]]*Table12[[#This Row],[% Allocable for the Administration of the Grant]]</f>
        <v>0</v>
      </c>
      <c r="O71" s="228"/>
    </row>
    <row r="72" spans="1:15" x14ac:dyDescent="0.25">
      <c r="A72" s="54"/>
      <c r="B72" s="54"/>
      <c r="C72" s="57"/>
      <c r="D72" s="57"/>
      <c r="E72" s="55"/>
      <c r="F72" s="55"/>
      <c r="G72" s="55"/>
      <c r="H72" s="55"/>
      <c r="I72" s="55"/>
      <c r="J72" s="55"/>
      <c r="K72" s="376">
        <f t="shared" si="0"/>
        <v>0</v>
      </c>
      <c r="L72" s="58"/>
      <c r="M72" s="390">
        <v>0</v>
      </c>
      <c r="N72" s="377">
        <f>Table12[[#This Row],[Cost per Trip]]*Table12[[#This Row],[% Allocable for the Administration of the Grant]]</f>
        <v>0</v>
      </c>
      <c r="O72" s="228"/>
    </row>
    <row r="73" spans="1:15" x14ac:dyDescent="0.25">
      <c r="A73" s="54"/>
      <c r="B73" s="54"/>
      <c r="C73" s="57"/>
      <c r="D73" s="57"/>
      <c r="E73" s="55"/>
      <c r="F73" s="55"/>
      <c r="G73" s="55"/>
      <c r="H73" s="55"/>
      <c r="I73" s="55"/>
      <c r="J73" s="55"/>
      <c r="K73" s="376">
        <f t="shared" si="0"/>
        <v>0</v>
      </c>
      <c r="L73" s="58"/>
      <c r="M73" s="390">
        <v>0</v>
      </c>
      <c r="N73" s="377">
        <f>Table12[[#This Row],[Cost per Trip]]*Table12[[#This Row],[% Allocable for the Administration of the Grant]]</f>
        <v>0</v>
      </c>
      <c r="O73" s="228"/>
    </row>
    <row r="74" spans="1:15" x14ac:dyDescent="0.25">
      <c r="A74" s="54"/>
      <c r="B74" s="54"/>
      <c r="C74" s="57"/>
      <c r="D74" s="57"/>
      <c r="E74" s="55"/>
      <c r="F74" s="55"/>
      <c r="G74" s="55"/>
      <c r="H74" s="55"/>
      <c r="I74" s="55"/>
      <c r="J74" s="55"/>
      <c r="K74" s="376">
        <f t="shared" si="0"/>
        <v>0</v>
      </c>
      <c r="L74" s="58"/>
      <c r="M74" s="390">
        <v>0</v>
      </c>
      <c r="N74" s="377">
        <f>Table12[[#This Row],[Cost per Trip]]*Table12[[#This Row],[% Allocable for the Administration of the Grant]]</f>
        <v>0</v>
      </c>
      <c r="O74" s="228"/>
    </row>
    <row r="75" spans="1:15" x14ac:dyDescent="0.25">
      <c r="A75" s="54"/>
      <c r="B75" s="54"/>
      <c r="C75" s="57"/>
      <c r="D75" s="57"/>
      <c r="E75" s="55"/>
      <c r="F75" s="55"/>
      <c r="G75" s="55"/>
      <c r="H75" s="55"/>
      <c r="I75" s="55"/>
      <c r="J75" s="55"/>
      <c r="K75" s="376">
        <f t="shared" si="0"/>
        <v>0</v>
      </c>
      <c r="L75" s="58"/>
      <c r="M75" s="390">
        <v>0</v>
      </c>
      <c r="N75" s="377">
        <f>Table12[[#This Row],[Cost per Trip]]*Table12[[#This Row],[% Allocable for the Administration of the Grant]]</f>
        <v>0</v>
      </c>
      <c r="O75" s="228"/>
    </row>
    <row r="76" spans="1:15" x14ac:dyDescent="0.25">
      <c r="A76" s="54"/>
      <c r="B76" s="54"/>
      <c r="C76" s="57"/>
      <c r="D76" s="57"/>
      <c r="E76" s="55"/>
      <c r="F76" s="55"/>
      <c r="G76" s="55"/>
      <c r="H76" s="55"/>
      <c r="I76" s="55"/>
      <c r="J76" s="55"/>
      <c r="K76" s="376">
        <f t="shared" si="0"/>
        <v>0</v>
      </c>
      <c r="L76" s="58"/>
      <c r="M76" s="390">
        <v>0</v>
      </c>
      <c r="N76" s="377">
        <f>Table12[[#This Row],[Cost per Trip]]*Table12[[#This Row],[% Allocable for the Administration of the Grant]]</f>
        <v>0</v>
      </c>
      <c r="O76" s="228"/>
    </row>
    <row r="77" spans="1:15" x14ac:dyDescent="0.25">
      <c r="A77" s="54"/>
      <c r="B77" s="54"/>
      <c r="C77" s="57"/>
      <c r="D77" s="57"/>
      <c r="E77" s="55"/>
      <c r="F77" s="55"/>
      <c r="G77" s="55"/>
      <c r="H77" s="55"/>
      <c r="I77" s="55"/>
      <c r="J77" s="55"/>
      <c r="K77" s="376">
        <f t="shared" si="0"/>
        <v>0</v>
      </c>
      <c r="L77" s="58"/>
      <c r="M77" s="390">
        <v>0</v>
      </c>
      <c r="N77" s="377">
        <f>Table12[[#This Row],[Cost per Trip]]*Table12[[#This Row],[% Allocable for the Administration of the Grant]]</f>
        <v>0</v>
      </c>
      <c r="O77" s="228"/>
    </row>
    <row r="78" spans="1:15" x14ac:dyDescent="0.25">
      <c r="A78" s="54"/>
      <c r="B78" s="54"/>
      <c r="C78" s="57"/>
      <c r="D78" s="57"/>
      <c r="E78" s="55"/>
      <c r="F78" s="55"/>
      <c r="G78" s="55"/>
      <c r="H78" s="55"/>
      <c r="I78" s="55"/>
      <c r="J78" s="55"/>
      <c r="K78" s="376">
        <f t="shared" si="0"/>
        <v>0</v>
      </c>
      <c r="L78" s="58"/>
      <c r="M78" s="390">
        <v>0</v>
      </c>
      <c r="N78" s="377">
        <f>Table12[[#This Row],[Cost per Trip]]*Table12[[#This Row],[% Allocable for the Administration of the Grant]]</f>
        <v>0</v>
      </c>
      <c r="O78" s="228"/>
    </row>
    <row r="79" spans="1:15" x14ac:dyDescent="0.25">
      <c r="A79" s="54"/>
      <c r="B79" s="54"/>
      <c r="C79" s="57"/>
      <c r="D79" s="57"/>
      <c r="E79" s="55"/>
      <c r="F79" s="55"/>
      <c r="G79" s="55"/>
      <c r="H79" s="55"/>
      <c r="I79" s="55"/>
      <c r="J79" s="55"/>
      <c r="K79" s="376">
        <f t="shared" si="0"/>
        <v>0</v>
      </c>
      <c r="L79" s="58"/>
      <c r="M79" s="390">
        <v>0</v>
      </c>
      <c r="N79" s="377">
        <f>Table12[[#This Row],[Cost per Trip]]*Table12[[#This Row],[% Allocable for the Administration of the Grant]]</f>
        <v>0</v>
      </c>
      <c r="O79" s="228"/>
    </row>
    <row r="80" spans="1:15" x14ac:dyDescent="0.25">
      <c r="A80" s="54"/>
      <c r="B80" s="54"/>
      <c r="C80" s="57"/>
      <c r="D80" s="57"/>
      <c r="E80" s="55"/>
      <c r="F80" s="55"/>
      <c r="G80" s="55"/>
      <c r="H80" s="55"/>
      <c r="I80" s="55"/>
      <c r="J80" s="55"/>
      <c r="K80" s="376">
        <f t="shared" si="0"/>
        <v>0</v>
      </c>
      <c r="L80" s="58"/>
      <c r="M80" s="390">
        <v>0</v>
      </c>
      <c r="N80" s="377">
        <f>Table12[[#This Row],[Cost per Trip]]*Table12[[#This Row],[% Allocable for the Administration of the Grant]]</f>
        <v>0</v>
      </c>
      <c r="O80" s="228"/>
    </row>
    <row r="81" spans="1:15" x14ac:dyDescent="0.25">
      <c r="A81" s="54"/>
      <c r="B81" s="54"/>
      <c r="C81" s="57"/>
      <c r="D81" s="57"/>
      <c r="E81" s="55"/>
      <c r="F81" s="55"/>
      <c r="G81" s="55"/>
      <c r="H81" s="55"/>
      <c r="I81" s="55"/>
      <c r="J81" s="55"/>
      <c r="K81" s="376">
        <f t="shared" si="0"/>
        <v>0</v>
      </c>
      <c r="L81" s="58"/>
      <c r="M81" s="390">
        <v>0</v>
      </c>
      <c r="N81" s="377">
        <f>Table12[[#This Row],[Cost per Trip]]*Table12[[#This Row],[% Allocable for the Administration of the Grant]]</f>
        <v>0</v>
      </c>
      <c r="O81" s="228"/>
    </row>
    <row r="82" spans="1:15" x14ac:dyDescent="0.25">
      <c r="A82" s="54"/>
      <c r="B82" s="54"/>
      <c r="C82" s="57"/>
      <c r="D82" s="57"/>
      <c r="E82" s="55"/>
      <c r="F82" s="55"/>
      <c r="G82" s="55"/>
      <c r="H82" s="55"/>
      <c r="I82" s="55"/>
      <c r="J82" s="55"/>
      <c r="K82" s="376">
        <f t="shared" si="0"/>
        <v>0</v>
      </c>
      <c r="L82" s="58"/>
      <c r="M82" s="390">
        <v>0</v>
      </c>
      <c r="N82" s="377">
        <f>Table12[[#This Row],[Cost per Trip]]*Table12[[#This Row],[% Allocable for the Administration of the Grant]]</f>
        <v>0</v>
      </c>
      <c r="O82" s="228"/>
    </row>
    <row r="83" spans="1:15" x14ac:dyDescent="0.25">
      <c r="A83" s="54"/>
      <c r="B83" s="54"/>
      <c r="C83" s="57"/>
      <c r="D83" s="57"/>
      <c r="E83" s="55"/>
      <c r="F83" s="55"/>
      <c r="G83" s="55"/>
      <c r="H83" s="55"/>
      <c r="I83" s="55"/>
      <c r="J83" s="55"/>
      <c r="K83" s="376">
        <f t="shared" si="0"/>
        <v>0</v>
      </c>
      <c r="L83" s="58"/>
      <c r="M83" s="390">
        <v>0</v>
      </c>
      <c r="N83" s="377">
        <f>Table12[[#This Row],[Cost per Trip]]*Table12[[#This Row],[% Allocable for the Administration of the Grant]]</f>
        <v>0</v>
      </c>
      <c r="O83" s="228"/>
    </row>
    <row r="84" spans="1:15" x14ac:dyDescent="0.25">
      <c r="A84" s="54"/>
      <c r="B84" s="54"/>
      <c r="C84" s="57"/>
      <c r="D84" s="57"/>
      <c r="E84" s="55"/>
      <c r="F84" s="55"/>
      <c r="G84" s="55"/>
      <c r="H84" s="55"/>
      <c r="I84" s="55"/>
      <c r="J84" s="55"/>
      <c r="K84" s="376">
        <f t="shared" si="0"/>
        <v>0</v>
      </c>
      <c r="L84" s="58"/>
      <c r="M84" s="390">
        <v>0</v>
      </c>
      <c r="N84" s="377">
        <f>Table12[[#This Row],[Cost per Trip]]*Table12[[#This Row],[% Allocable for the Administration of the Grant]]</f>
        <v>0</v>
      </c>
      <c r="O84" s="228"/>
    </row>
    <row r="85" spans="1:15" x14ac:dyDescent="0.25">
      <c r="A85" s="54"/>
      <c r="B85" s="54"/>
      <c r="C85" s="57"/>
      <c r="D85" s="57"/>
      <c r="E85" s="55"/>
      <c r="F85" s="55"/>
      <c r="G85" s="55"/>
      <c r="H85" s="55"/>
      <c r="I85" s="55"/>
      <c r="J85" s="55"/>
      <c r="K85" s="376">
        <f t="shared" si="0"/>
        <v>0</v>
      </c>
      <c r="L85" s="58"/>
      <c r="M85" s="390">
        <v>0</v>
      </c>
      <c r="N85" s="377">
        <f>Table12[[#This Row],[Cost per Trip]]*Table12[[#This Row],[% Allocable for the Administration of the Grant]]</f>
        <v>0</v>
      </c>
      <c r="O85" s="228"/>
    </row>
    <row r="86" spans="1:15" x14ac:dyDescent="0.25">
      <c r="A86" s="54"/>
      <c r="B86" s="54"/>
      <c r="C86" s="57"/>
      <c r="D86" s="57"/>
      <c r="E86" s="55"/>
      <c r="F86" s="55"/>
      <c r="G86" s="55"/>
      <c r="H86" s="55"/>
      <c r="I86" s="55"/>
      <c r="J86" s="55"/>
      <c r="K86" s="376">
        <f t="shared" si="0"/>
        <v>0</v>
      </c>
      <c r="L86" s="58"/>
      <c r="M86" s="390">
        <v>0</v>
      </c>
      <c r="N86" s="377">
        <f>Table12[[#This Row],[Cost per Trip]]*Table12[[#This Row],[% Allocable for the Administration of the Grant]]</f>
        <v>0</v>
      </c>
      <c r="O86" s="228"/>
    </row>
    <row r="87" spans="1:15" x14ac:dyDescent="0.25">
      <c r="A87" s="54"/>
      <c r="B87" s="54"/>
      <c r="C87" s="57"/>
      <c r="D87" s="57"/>
      <c r="E87" s="55"/>
      <c r="F87" s="55"/>
      <c r="G87" s="55"/>
      <c r="H87" s="55"/>
      <c r="I87" s="55"/>
      <c r="J87" s="55"/>
      <c r="K87" s="376">
        <f t="shared" si="0"/>
        <v>0</v>
      </c>
      <c r="L87" s="58"/>
      <c r="M87" s="390">
        <v>0</v>
      </c>
      <c r="N87" s="377">
        <f>Table12[[#This Row],[Cost per Trip]]*Table12[[#This Row],[% Allocable for the Administration of the Grant]]</f>
        <v>0</v>
      </c>
      <c r="O87" s="228"/>
    </row>
    <row r="88" spans="1:15" x14ac:dyDescent="0.25">
      <c r="A88" s="54"/>
      <c r="B88" s="54"/>
      <c r="C88" s="57"/>
      <c r="D88" s="57"/>
      <c r="E88" s="55"/>
      <c r="F88" s="55"/>
      <c r="G88" s="55"/>
      <c r="H88" s="55"/>
      <c r="I88" s="55"/>
      <c r="J88" s="55"/>
      <c r="K88" s="376">
        <f t="shared" si="0"/>
        <v>0</v>
      </c>
      <c r="L88" s="58"/>
      <c r="M88" s="390">
        <v>0</v>
      </c>
      <c r="N88" s="377">
        <f>Table12[[#This Row],[Cost per Trip]]*Table12[[#This Row],[% Allocable for the Administration of the Grant]]</f>
        <v>0</v>
      </c>
      <c r="O88" s="228"/>
    </row>
    <row r="89" spans="1:15" x14ac:dyDescent="0.25">
      <c r="A89" s="54"/>
      <c r="B89" s="54"/>
      <c r="C89" s="57"/>
      <c r="D89" s="57"/>
      <c r="E89" s="55"/>
      <c r="F89" s="55"/>
      <c r="G89" s="55"/>
      <c r="H89" s="55"/>
      <c r="I89" s="55"/>
      <c r="J89" s="55"/>
      <c r="K89" s="376">
        <f t="shared" si="0"/>
        <v>0</v>
      </c>
      <c r="L89" s="58"/>
      <c r="M89" s="390">
        <v>0</v>
      </c>
      <c r="N89" s="377">
        <f>Table12[[#This Row],[Cost per Trip]]*Table12[[#This Row],[% Allocable for the Administration of the Grant]]</f>
        <v>0</v>
      </c>
      <c r="O89" s="228"/>
    </row>
    <row r="90" spans="1:15" x14ac:dyDescent="0.25">
      <c r="A90" s="54"/>
      <c r="B90" s="54"/>
      <c r="C90" s="57"/>
      <c r="D90" s="57"/>
      <c r="E90" s="55"/>
      <c r="F90" s="55"/>
      <c r="G90" s="55"/>
      <c r="H90" s="55"/>
      <c r="I90" s="55"/>
      <c r="J90" s="55"/>
      <c r="K90" s="376">
        <f t="shared" si="0"/>
        <v>0</v>
      </c>
      <c r="L90" s="58"/>
      <c r="M90" s="390">
        <v>0</v>
      </c>
      <c r="N90" s="377">
        <f>Table12[[#This Row],[Cost per Trip]]*Table12[[#This Row],[% Allocable for the Administration of the Grant]]</f>
        <v>0</v>
      </c>
      <c r="O90" s="228"/>
    </row>
    <row r="91" spans="1:15" x14ac:dyDescent="0.25">
      <c r="A91" s="54"/>
      <c r="B91" s="54"/>
      <c r="C91" s="57"/>
      <c r="D91" s="57"/>
      <c r="E91" s="55"/>
      <c r="F91" s="55"/>
      <c r="G91" s="55"/>
      <c r="H91" s="55"/>
      <c r="I91" s="55"/>
      <c r="J91" s="55"/>
      <c r="K91" s="376">
        <f t="shared" si="0"/>
        <v>0</v>
      </c>
      <c r="L91" s="58"/>
      <c r="M91" s="390">
        <v>0</v>
      </c>
      <c r="N91" s="377">
        <f>Table12[[#This Row],[Cost per Trip]]*Table12[[#This Row],[% Allocable for the Administration of the Grant]]</f>
        <v>0</v>
      </c>
      <c r="O91" s="228"/>
    </row>
    <row r="92" spans="1:15" x14ac:dyDescent="0.25">
      <c r="A92" s="54"/>
      <c r="B92" s="54"/>
      <c r="C92" s="57"/>
      <c r="D92" s="57"/>
      <c r="E92" s="55"/>
      <c r="F92" s="55"/>
      <c r="G92" s="55"/>
      <c r="H92" s="55"/>
      <c r="I92" s="55"/>
      <c r="J92" s="55"/>
      <c r="K92" s="376">
        <f t="shared" si="0"/>
        <v>0</v>
      </c>
      <c r="L92" s="58"/>
      <c r="M92" s="390">
        <v>0</v>
      </c>
      <c r="N92" s="377">
        <f>Table12[[#This Row],[Cost per Trip]]*Table12[[#This Row],[% Allocable for the Administration of the Grant]]</f>
        <v>0</v>
      </c>
      <c r="O92" s="228"/>
    </row>
    <row r="93" spans="1:15" x14ac:dyDescent="0.25">
      <c r="A93" s="54"/>
      <c r="B93" s="54"/>
      <c r="C93" s="57"/>
      <c r="D93" s="57"/>
      <c r="E93" s="55"/>
      <c r="F93" s="55"/>
      <c r="G93" s="55"/>
      <c r="H93" s="55"/>
      <c r="I93" s="55"/>
      <c r="J93" s="55"/>
      <c r="K93" s="376">
        <f t="shared" si="0"/>
        <v>0</v>
      </c>
      <c r="L93" s="58"/>
      <c r="M93" s="390">
        <v>0</v>
      </c>
      <c r="N93" s="377">
        <f>Table12[[#This Row],[Cost per Trip]]*Table12[[#This Row],[% Allocable for the Administration of the Grant]]</f>
        <v>0</v>
      </c>
      <c r="O93" s="228"/>
    </row>
    <row r="94" spans="1:15" x14ac:dyDescent="0.25">
      <c r="A94" s="54"/>
      <c r="B94" s="54"/>
      <c r="C94" s="57"/>
      <c r="D94" s="57"/>
      <c r="E94" s="55"/>
      <c r="F94" s="55"/>
      <c r="G94" s="55"/>
      <c r="H94" s="55"/>
      <c r="I94" s="55"/>
      <c r="J94" s="55"/>
      <c r="K94" s="376">
        <f t="shared" si="0"/>
        <v>0</v>
      </c>
      <c r="L94" s="58"/>
      <c r="M94" s="390">
        <v>0</v>
      </c>
      <c r="N94" s="377">
        <f>Table12[[#This Row],[Cost per Trip]]*Table12[[#This Row],[% Allocable for the Administration of the Grant]]</f>
        <v>0</v>
      </c>
      <c r="O94" s="228"/>
    </row>
    <row r="95" spans="1:15" x14ac:dyDescent="0.25">
      <c r="A95" s="54"/>
      <c r="B95" s="54"/>
      <c r="C95" s="57"/>
      <c r="D95" s="57"/>
      <c r="E95" s="55"/>
      <c r="F95" s="55"/>
      <c r="G95" s="55"/>
      <c r="H95" s="55"/>
      <c r="I95" s="55"/>
      <c r="J95" s="55"/>
      <c r="K95" s="376">
        <f t="shared" si="0"/>
        <v>0</v>
      </c>
      <c r="L95" s="58"/>
      <c r="M95" s="390">
        <v>0</v>
      </c>
      <c r="N95" s="377">
        <f>Table12[[#This Row],[Cost per Trip]]*Table12[[#This Row],[% Allocable for the Administration of the Grant]]</f>
        <v>0</v>
      </c>
      <c r="O95" s="228"/>
    </row>
    <row r="96" spans="1:15" x14ac:dyDescent="0.25">
      <c r="A96" s="54"/>
      <c r="B96" s="54"/>
      <c r="C96" s="57"/>
      <c r="D96" s="57"/>
      <c r="E96" s="55"/>
      <c r="F96" s="55"/>
      <c r="G96" s="55"/>
      <c r="H96" s="55"/>
      <c r="I96" s="55"/>
      <c r="J96" s="55"/>
      <c r="K96" s="376">
        <f t="shared" si="0"/>
        <v>0</v>
      </c>
      <c r="L96" s="58"/>
      <c r="M96" s="390">
        <v>0</v>
      </c>
      <c r="N96" s="377">
        <f>Table12[[#This Row],[Cost per Trip]]*Table12[[#This Row],[% Allocable for the Administration of the Grant]]</f>
        <v>0</v>
      </c>
      <c r="O96" s="228"/>
    </row>
    <row r="97" spans="1:15" x14ac:dyDescent="0.25">
      <c r="A97" s="54"/>
      <c r="B97" s="54"/>
      <c r="C97" s="57"/>
      <c r="D97" s="57"/>
      <c r="E97" s="55"/>
      <c r="F97" s="55"/>
      <c r="G97" s="55"/>
      <c r="H97" s="55"/>
      <c r="I97" s="55"/>
      <c r="J97" s="55"/>
      <c r="K97" s="376">
        <f t="shared" si="0"/>
        <v>0</v>
      </c>
      <c r="L97" s="58"/>
      <c r="M97" s="390">
        <v>0</v>
      </c>
      <c r="N97" s="377">
        <f>Table12[[#This Row],[Cost per Trip]]*Table12[[#This Row],[% Allocable for the Administration of the Grant]]</f>
        <v>0</v>
      </c>
      <c r="O97" s="228"/>
    </row>
    <row r="98" spans="1:15" x14ac:dyDescent="0.25">
      <c r="A98" s="54"/>
      <c r="B98" s="54"/>
      <c r="C98" s="57"/>
      <c r="D98" s="57"/>
      <c r="E98" s="55"/>
      <c r="F98" s="55"/>
      <c r="G98" s="55"/>
      <c r="H98" s="55"/>
      <c r="I98" s="55"/>
      <c r="J98" s="55"/>
      <c r="K98" s="376">
        <f t="shared" si="0"/>
        <v>0</v>
      </c>
      <c r="L98" s="58"/>
      <c r="M98" s="390">
        <v>0</v>
      </c>
      <c r="N98" s="377">
        <f>Table12[[#This Row],[Cost per Trip]]*Table12[[#This Row],[% Allocable for the Administration of the Grant]]</f>
        <v>0</v>
      </c>
      <c r="O98" s="228"/>
    </row>
    <row r="99" spans="1:15" x14ac:dyDescent="0.25">
      <c r="A99" s="54"/>
      <c r="B99" s="54"/>
      <c r="C99" s="57"/>
      <c r="D99" s="57"/>
      <c r="E99" s="55"/>
      <c r="F99" s="55"/>
      <c r="G99" s="55"/>
      <c r="H99" s="55"/>
      <c r="I99" s="55"/>
      <c r="J99" s="55"/>
      <c r="K99" s="376">
        <f t="shared" si="0"/>
        <v>0</v>
      </c>
      <c r="L99" s="58"/>
      <c r="M99" s="390">
        <v>0</v>
      </c>
      <c r="N99" s="377">
        <f>Table12[[#This Row],[Cost per Trip]]*Table12[[#This Row],[% Allocable for the Administration of the Grant]]</f>
        <v>0</v>
      </c>
      <c r="O99" s="228"/>
    </row>
    <row r="100" spans="1:15" x14ac:dyDescent="0.25">
      <c r="A100" s="54"/>
      <c r="B100" s="54"/>
      <c r="C100" s="57"/>
      <c r="D100" s="57"/>
      <c r="E100" s="55"/>
      <c r="F100" s="55"/>
      <c r="G100" s="55"/>
      <c r="H100" s="55"/>
      <c r="I100" s="55"/>
      <c r="J100" s="55"/>
      <c r="K100" s="376">
        <f t="shared" si="0"/>
        <v>0</v>
      </c>
      <c r="L100" s="58"/>
      <c r="M100" s="390">
        <v>0</v>
      </c>
      <c r="N100" s="377">
        <f>Table12[[#This Row],[Cost per Trip]]*Table12[[#This Row],[% Allocable for the Administration of the Grant]]</f>
        <v>0</v>
      </c>
      <c r="O100" s="228"/>
    </row>
    <row r="101" spans="1:15" x14ac:dyDescent="0.25">
      <c r="A101" s="54"/>
      <c r="B101" s="54"/>
      <c r="C101" s="57"/>
      <c r="D101" s="57"/>
      <c r="E101" s="55"/>
      <c r="F101" s="55"/>
      <c r="G101" s="55"/>
      <c r="H101" s="55"/>
      <c r="I101" s="55"/>
      <c r="J101" s="55"/>
      <c r="K101" s="376">
        <f t="shared" si="0"/>
        <v>0</v>
      </c>
      <c r="L101" s="58"/>
      <c r="M101" s="390">
        <v>0</v>
      </c>
      <c r="N101" s="377">
        <f>Table12[[#This Row],[Cost per Trip]]*Table12[[#This Row],[% Allocable for the Administration of the Grant]]</f>
        <v>0</v>
      </c>
      <c r="O101" s="228"/>
    </row>
    <row r="102" spans="1:15" x14ac:dyDescent="0.25">
      <c r="A102" s="54"/>
      <c r="B102" s="54"/>
      <c r="C102" s="57"/>
      <c r="D102" s="57"/>
      <c r="E102" s="55"/>
      <c r="F102" s="55"/>
      <c r="G102" s="55"/>
      <c r="H102" s="55"/>
      <c r="I102" s="55"/>
      <c r="J102" s="55"/>
      <c r="K102" s="376">
        <f t="shared" si="0"/>
        <v>0</v>
      </c>
      <c r="L102" s="58"/>
      <c r="M102" s="390">
        <v>0</v>
      </c>
      <c r="N102" s="377">
        <f>Table12[[#This Row],[Cost per Trip]]*Table12[[#This Row],[% Allocable for the Administration of the Grant]]</f>
        <v>0</v>
      </c>
      <c r="O102" s="228"/>
    </row>
    <row r="103" spans="1:15" x14ac:dyDescent="0.25">
      <c r="A103" s="54"/>
      <c r="B103" s="54"/>
      <c r="C103" s="57"/>
      <c r="D103" s="57"/>
      <c r="E103" s="55"/>
      <c r="F103" s="55"/>
      <c r="G103" s="55"/>
      <c r="H103" s="55"/>
      <c r="I103" s="55"/>
      <c r="J103" s="55"/>
      <c r="K103" s="376">
        <f t="shared" si="0"/>
        <v>0</v>
      </c>
      <c r="L103" s="58"/>
      <c r="M103" s="390">
        <v>0</v>
      </c>
      <c r="N103" s="377">
        <f>Table12[[#This Row],[Cost per Trip]]*Table12[[#This Row],[% Allocable for the Administration of the Grant]]</f>
        <v>0</v>
      </c>
      <c r="O103" s="228"/>
    </row>
    <row r="104" spans="1:15" x14ac:dyDescent="0.25">
      <c r="A104" s="54"/>
      <c r="B104" s="54"/>
      <c r="C104" s="57"/>
      <c r="D104" s="57"/>
      <c r="E104" s="55"/>
      <c r="F104" s="55"/>
      <c r="G104" s="55"/>
      <c r="H104" s="55"/>
      <c r="I104" s="55"/>
      <c r="J104" s="55"/>
      <c r="K104" s="376">
        <f t="shared" si="0"/>
        <v>0</v>
      </c>
      <c r="L104" s="58"/>
      <c r="M104" s="390">
        <v>0</v>
      </c>
      <c r="N104" s="377">
        <f>Table12[[#This Row],[Cost per Trip]]*Table12[[#This Row],[% Allocable for the Administration of the Grant]]</f>
        <v>0</v>
      </c>
      <c r="O104" s="228"/>
    </row>
    <row r="105" spans="1:15" x14ac:dyDescent="0.25">
      <c r="A105" s="54"/>
      <c r="B105" s="54"/>
      <c r="C105" s="57"/>
      <c r="D105" s="57"/>
      <c r="E105" s="55"/>
      <c r="F105" s="55"/>
      <c r="G105" s="55"/>
      <c r="H105" s="55"/>
      <c r="I105" s="55"/>
      <c r="J105" s="55"/>
      <c r="K105" s="376">
        <f t="shared" si="0"/>
        <v>0</v>
      </c>
      <c r="L105" s="58"/>
      <c r="M105" s="390">
        <v>0</v>
      </c>
      <c r="N105" s="377">
        <f>Table12[[#This Row],[Cost per Trip]]*Table12[[#This Row],[% Allocable for the Administration of the Grant]]</f>
        <v>0</v>
      </c>
      <c r="O105" s="228"/>
    </row>
    <row r="106" spans="1:15" x14ac:dyDescent="0.25">
      <c r="A106" s="54"/>
      <c r="B106" s="54"/>
      <c r="C106" s="57"/>
      <c r="D106" s="57"/>
      <c r="E106" s="55"/>
      <c r="F106" s="55"/>
      <c r="G106" s="55"/>
      <c r="H106" s="55"/>
      <c r="I106" s="55"/>
      <c r="J106" s="55"/>
      <c r="K106" s="376">
        <f t="shared" si="0"/>
        <v>0</v>
      </c>
      <c r="L106" s="58"/>
      <c r="M106" s="390">
        <v>0</v>
      </c>
      <c r="N106" s="377">
        <f>Table12[[#This Row],[Cost per Trip]]*Table12[[#This Row],[% Allocable for the Administration of the Grant]]</f>
        <v>0</v>
      </c>
      <c r="O106" s="228"/>
    </row>
    <row r="107" spans="1:15" x14ac:dyDescent="0.25">
      <c r="A107" s="54"/>
      <c r="B107" s="54"/>
      <c r="C107" s="57"/>
      <c r="D107" s="57"/>
      <c r="E107" s="55"/>
      <c r="F107" s="55"/>
      <c r="G107" s="55"/>
      <c r="H107" s="55"/>
      <c r="I107" s="55"/>
      <c r="J107" s="55"/>
      <c r="K107" s="376">
        <f t="shared" si="0"/>
        <v>0</v>
      </c>
      <c r="L107" s="58"/>
      <c r="M107" s="390">
        <v>0</v>
      </c>
      <c r="N107" s="377">
        <f>Table12[[#This Row],[Cost per Trip]]*Table12[[#This Row],[% Allocable for the Administration of the Grant]]</f>
        <v>0</v>
      </c>
      <c r="O107" s="228"/>
    </row>
    <row r="108" spans="1:15" x14ac:dyDescent="0.25">
      <c r="A108" s="54"/>
      <c r="B108" s="54"/>
      <c r="C108" s="57"/>
      <c r="D108" s="57"/>
      <c r="E108" s="55"/>
      <c r="F108" s="55"/>
      <c r="G108" s="55"/>
      <c r="H108" s="55"/>
      <c r="I108" s="55"/>
      <c r="J108" s="55"/>
      <c r="K108" s="376">
        <f t="shared" si="0"/>
        <v>0</v>
      </c>
      <c r="L108" s="58"/>
      <c r="M108" s="390">
        <v>0</v>
      </c>
      <c r="N108" s="377">
        <f>Table12[[#This Row],[Cost per Trip]]*Table12[[#This Row],[% Allocable for the Administration of the Grant]]</f>
        <v>0</v>
      </c>
      <c r="O108" s="228"/>
    </row>
    <row r="109" spans="1:15" x14ac:dyDescent="0.25">
      <c r="A109" s="54"/>
      <c r="B109" s="54"/>
      <c r="C109" s="57"/>
      <c r="D109" s="57"/>
      <c r="E109" s="55"/>
      <c r="F109" s="55"/>
      <c r="G109" s="55"/>
      <c r="H109" s="55"/>
      <c r="I109" s="55"/>
      <c r="J109" s="55"/>
      <c r="K109" s="376">
        <f t="shared" si="0"/>
        <v>0</v>
      </c>
      <c r="L109" s="58"/>
      <c r="M109" s="390">
        <v>0</v>
      </c>
      <c r="N109" s="377">
        <f>Table12[[#This Row],[Cost per Trip]]*Table12[[#This Row],[% Allocable for the Administration of the Grant]]</f>
        <v>0</v>
      </c>
      <c r="O109" s="228"/>
    </row>
    <row r="110" spans="1:15" x14ac:dyDescent="0.25">
      <c r="A110" s="54"/>
      <c r="B110" s="54"/>
      <c r="C110" s="57"/>
      <c r="D110" s="57"/>
      <c r="E110" s="55"/>
      <c r="F110" s="55"/>
      <c r="G110" s="55"/>
      <c r="H110" s="55"/>
      <c r="I110" s="55"/>
      <c r="J110" s="55"/>
      <c r="K110" s="376">
        <f t="shared" si="0"/>
        <v>0</v>
      </c>
      <c r="L110" s="58"/>
      <c r="M110" s="390">
        <v>0</v>
      </c>
      <c r="N110" s="377">
        <f>Table12[[#This Row],[Cost per Trip]]*Table12[[#This Row],[% Allocable for the Administration of the Grant]]</f>
        <v>0</v>
      </c>
      <c r="O110" s="228"/>
    </row>
    <row r="111" spans="1:15" x14ac:dyDescent="0.25">
      <c r="A111" s="54"/>
      <c r="B111" s="54"/>
      <c r="C111" s="57"/>
      <c r="D111" s="57"/>
      <c r="E111" s="55"/>
      <c r="F111" s="55"/>
      <c r="G111" s="55"/>
      <c r="H111" s="55"/>
      <c r="I111" s="55"/>
      <c r="J111" s="55"/>
      <c r="K111" s="376">
        <f t="shared" si="0"/>
        <v>0</v>
      </c>
      <c r="L111" s="58"/>
      <c r="M111" s="390">
        <v>0</v>
      </c>
      <c r="N111" s="377">
        <f>Table12[[#This Row],[Cost per Trip]]*Table12[[#This Row],[% Allocable for the Administration of the Grant]]</f>
        <v>0</v>
      </c>
      <c r="O111" s="228"/>
    </row>
    <row r="112" spans="1:15" x14ac:dyDescent="0.25">
      <c r="A112" s="54"/>
      <c r="B112" s="54"/>
      <c r="C112" s="57"/>
      <c r="D112" s="57"/>
      <c r="E112" s="55"/>
      <c r="F112" s="55"/>
      <c r="G112" s="55"/>
      <c r="H112" s="55"/>
      <c r="I112" s="55"/>
      <c r="J112" s="55"/>
      <c r="K112" s="376">
        <f t="shared" si="0"/>
        <v>0</v>
      </c>
      <c r="L112" s="58"/>
      <c r="M112" s="390">
        <v>0</v>
      </c>
      <c r="N112" s="377">
        <f>Table12[[#This Row],[Cost per Trip]]*Table12[[#This Row],[% Allocable for the Administration of the Grant]]</f>
        <v>0</v>
      </c>
      <c r="O112" s="228"/>
    </row>
    <row r="113" spans="1:15" x14ac:dyDescent="0.25">
      <c r="A113" s="54"/>
      <c r="B113" s="54"/>
      <c r="C113" s="57"/>
      <c r="D113" s="57"/>
      <c r="E113" s="55"/>
      <c r="F113" s="55"/>
      <c r="G113" s="55"/>
      <c r="H113" s="55"/>
      <c r="I113" s="55"/>
      <c r="J113" s="55"/>
      <c r="K113" s="376">
        <f t="shared" si="0"/>
        <v>0</v>
      </c>
      <c r="L113" s="58"/>
      <c r="M113" s="390">
        <v>0</v>
      </c>
      <c r="N113" s="377">
        <f>Table12[[#This Row],[Cost per Trip]]*Table12[[#This Row],[% Allocable for the Administration of the Grant]]</f>
        <v>0</v>
      </c>
      <c r="O113" s="228"/>
    </row>
    <row r="114" spans="1:15" x14ac:dyDescent="0.25">
      <c r="A114" s="54"/>
      <c r="B114" s="54"/>
      <c r="C114" s="57"/>
      <c r="D114" s="57"/>
      <c r="E114" s="55"/>
      <c r="F114" s="55"/>
      <c r="G114" s="55"/>
      <c r="H114" s="55"/>
      <c r="I114" s="55"/>
      <c r="J114" s="55"/>
      <c r="K114" s="376">
        <f t="shared" si="0"/>
        <v>0</v>
      </c>
      <c r="L114" s="58"/>
      <c r="M114" s="390">
        <v>0</v>
      </c>
      <c r="N114" s="377">
        <f>Table12[[#This Row],[Cost per Trip]]*Table12[[#This Row],[% Allocable for the Administration of the Grant]]</f>
        <v>0</v>
      </c>
      <c r="O114" s="228"/>
    </row>
    <row r="115" spans="1:15" x14ac:dyDescent="0.25">
      <c r="A115" s="54"/>
      <c r="B115" s="54"/>
      <c r="C115" s="57"/>
      <c r="D115" s="57"/>
      <c r="E115" s="55"/>
      <c r="F115" s="55"/>
      <c r="G115" s="55"/>
      <c r="H115" s="55"/>
      <c r="I115" s="55"/>
      <c r="J115" s="55"/>
      <c r="K115" s="376">
        <f t="shared" si="0"/>
        <v>0</v>
      </c>
      <c r="L115" s="58"/>
      <c r="M115" s="390">
        <v>0</v>
      </c>
      <c r="N115" s="377">
        <f>Table12[[#This Row],[Cost per Trip]]*Table12[[#This Row],[% Allocable for the Administration of the Grant]]</f>
        <v>0</v>
      </c>
      <c r="O115" s="228"/>
    </row>
    <row r="116" spans="1:15" x14ac:dyDescent="0.25">
      <c r="A116" s="54"/>
      <c r="B116" s="54"/>
      <c r="C116" s="57"/>
      <c r="D116" s="57"/>
      <c r="E116" s="55"/>
      <c r="F116" s="55"/>
      <c r="G116" s="55"/>
      <c r="H116" s="55"/>
      <c r="I116" s="55"/>
      <c r="J116" s="55"/>
      <c r="K116" s="376">
        <f t="shared" si="0"/>
        <v>0</v>
      </c>
      <c r="L116" s="58"/>
      <c r="M116" s="390">
        <v>0</v>
      </c>
      <c r="N116" s="377">
        <f>Table12[[#This Row],[Cost per Trip]]*Table12[[#This Row],[% Allocable for the Administration of the Grant]]</f>
        <v>0</v>
      </c>
      <c r="O116" s="228"/>
    </row>
    <row r="117" spans="1:15" x14ac:dyDescent="0.25">
      <c r="A117" s="54"/>
      <c r="B117" s="54"/>
      <c r="C117" s="57"/>
      <c r="D117" s="57"/>
      <c r="E117" s="55"/>
      <c r="F117" s="55"/>
      <c r="G117" s="55"/>
      <c r="H117" s="55"/>
      <c r="I117" s="55"/>
      <c r="J117" s="55"/>
      <c r="K117" s="376">
        <f t="shared" si="0"/>
        <v>0</v>
      </c>
      <c r="L117" s="58"/>
      <c r="M117" s="390">
        <v>0</v>
      </c>
      <c r="N117" s="377">
        <f>Table12[[#This Row],[Cost per Trip]]*Table12[[#This Row],[% Allocable for the Administration of the Grant]]</f>
        <v>0</v>
      </c>
      <c r="O117" s="228"/>
    </row>
    <row r="118" spans="1:15" x14ac:dyDescent="0.25">
      <c r="A118" s="54"/>
      <c r="B118" s="54"/>
      <c r="C118" s="57"/>
      <c r="D118" s="57"/>
      <c r="E118" s="55"/>
      <c r="F118" s="55"/>
      <c r="G118" s="55"/>
      <c r="H118" s="55"/>
      <c r="I118" s="55"/>
      <c r="J118" s="55"/>
      <c r="K118" s="376">
        <f t="shared" si="0"/>
        <v>0</v>
      </c>
      <c r="L118" s="58"/>
      <c r="M118" s="390">
        <v>0</v>
      </c>
      <c r="N118" s="377">
        <f>Table12[[#This Row],[Cost per Trip]]*Table12[[#This Row],[% Allocable for the Administration of the Grant]]</f>
        <v>0</v>
      </c>
      <c r="O118" s="228"/>
    </row>
    <row r="119" spans="1:15" x14ac:dyDescent="0.25">
      <c r="A119" s="54"/>
      <c r="B119" s="54"/>
      <c r="C119" s="57"/>
      <c r="D119" s="57"/>
      <c r="E119" s="55"/>
      <c r="F119" s="55"/>
      <c r="G119" s="55"/>
      <c r="H119" s="55"/>
      <c r="I119" s="55"/>
      <c r="J119" s="55"/>
      <c r="K119" s="376">
        <f t="shared" si="0"/>
        <v>0</v>
      </c>
      <c r="L119" s="58"/>
      <c r="M119" s="390">
        <v>0</v>
      </c>
      <c r="N119" s="377">
        <f>Table12[[#This Row],[Cost per Trip]]*Table12[[#This Row],[% Allocable for the Administration of the Grant]]</f>
        <v>0</v>
      </c>
      <c r="O119" s="228"/>
    </row>
    <row r="120" spans="1:15" x14ac:dyDescent="0.25">
      <c r="A120" s="54"/>
      <c r="B120" s="54"/>
      <c r="C120" s="57"/>
      <c r="D120" s="57"/>
      <c r="E120" s="55"/>
      <c r="F120" s="55"/>
      <c r="G120" s="55"/>
      <c r="H120" s="55"/>
      <c r="I120" s="55"/>
      <c r="J120" s="55"/>
      <c r="K120" s="376">
        <f t="shared" si="0"/>
        <v>0</v>
      </c>
      <c r="L120" s="58"/>
      <c r="M120" s="390">
        <v>0</v>
      </c>
      <c r="N120" s="377">
        <f>Table12[[#This Row],[Cost per Trip]]*Table12[[#This Row],[% Allocable for the Administration of the Grant]]</f>
        <v>0</v>
      </c>
      <c r="O120" s="228"/>
    </row>
    <row r="121" spans="1:15" x14ac:dyDescent="0.25">
      <c r="A121" s="54"/>
      <c r="B121" s="54"/>
      <c r="C121" s="57"/>
      <c r="D121" s="57"/>
      <c r="E121" s="55"/>
      <c r="F121" s="55"/>
      <c r="G121" s="55"/>
      <c r="H121" s="55"/>
      <c r="I121" s="55"/>
      <c r="J121" s="55"/>
      <c r="K121" s="376">
        <f t="shared" si="0"/>
        <v>0</v>
      </c>
      <c r="L121" s="58"/>
      <c r="M121" s="390">
        <v>0</v>
      </c>
      <c r="N121" s="377">
        <f>Table12[[#This Row],[Cost per Trip]]*Table12[[#This Row],[% Allocable for the Administration of the Grant]]</f>
        <v>0</v>
      </c>
      <c r="O121" s="228"/>
    </row>
    <row r="122" spans="1:15" x14ac:dyDescent="0.25">
      <c r="A122" s="54"/>
      <c r="B122" s="54"/>
      <c r="C122" s="57"/>
      <c r="D122" s="57"/>
      <c r="E122" s="55"/>
      <c r="F122" s="55"/>
      <c r="G122" s="55"/>
      <c r="H122" s="55"/>
      <c r="I122" s="55"/>
      <c r="J122" s="55"/>
      <c r="K122" s="376">
        <f t="shared" si="0"/>
        <v>0</v>
      </c>
      <c r="L122" s="58"/>
      <c r="M122" s="390">
        <v>0</v>
      </c>
      <c r="N122" s="377">
        <f>Table12[[#This Row],[Cost per Trip]]*Table12[[#This Row],[% Allocable for the Administration of the Grant]]</f>
        <v>0</v>
      </c>
      <c r="O122" s="228"/>
    </row>
    <row r="123" spans="1:15" x14ac:dyDescent="0.25">
      <c r="A123" s="54"/>
      <c r="B123" s="54"/>
      <c r="C123" s="57"/>
      <c r="D123" s="57"/>
      <c r="E123" s="55"/>
      <c r="F123" s="55"/>
      <c r="G123" s="55"/>
      <c r="H123" s="55"/>
      <c r="I123" s="55"/>
      <c r="J123" s="55"/>
      <c r="K123" s="376">
        <f t="shared" si="0"/>
        <v>0</v>
      </c>
      <c r="L123" s="58"/>
      <c r="M123" s="390">
        <v>0</v>
      </c>
      <c r="N123" s="377">
        <f>Table12[[#This Row],[Cost per Trip]]*Table12[[#This Row],[% Allocable for the Administration of the Grant]]</f>
        <v>0</v>
      </c>
      <c r="O123" s="228"/>
    </row>
    <row r="124" spans="1:15" x14ac:dyDescent="0.25">
      <c r="A124" s="54"/>
      <c r="B124" s="54"/>
      <c r="C124" s="57"/>
      <c r="D124" s="57"/>
      <c r="E124" s="55"/>
      <c r="F124" s="55"/>
      <c r="G124" s="55"/>
      <c r="H124" s="55"/>
      <c r="I124" s="55"/>
      <c r="J124" s="55"/>
      <c r="K124" s="376">
        <f t="shared" si="0"/>
        <v>0</v>
      </c>
      <c r="L124" s="58"/>
      <c r="M124" s="390">
        <v>0</v>
      </c>
      <c r="N124" s="377">
        <f>Table12[[#This Row],[Cost per Trip]]*Table12[[#This Row],[% Allocable for the Administration of the Grant]]</f>
        <v>0</v>
      </c>
      <c r="O124" s="228"/>
    </row>
    <row r="125" spans="1:15" x14ac:dyDescent="0.25">
      <c r="A125" s="54"/>
      <c r="B125" s="54"/>
      <c r="C125" s="57"/>
      <c r="D125" s="57"/>
      <c r="E125" s="55"/>
      <c r="F125" s="55"/>
      <c r="G125" s="55"/>
      <c r="H125" s="55"/>
      <c r="I125" s="55"/>
      <c r="J125" s="55"/>
      <c r="K125" s="376">
        <f t="shared" si="0"/>
        <v>0</v>
      </c>
      <c r="L125" s="58"/>
      <c r="M125" s="390">
        <v>0</v>
      </c>
      <c r="N125" s="377">
        <f>Table12[[#This Row],[Cost per Trip]]*Table12[[#This Row],[% Allocable for the Administration of the Grant]]</f>
        <v>0</v>
      </c>
      <c r="O125" s="228"/>
    </row>
    <row r="126" spans="1:15" x14ac:dyDescent="0.25">
      <c r="A126" s="54"/>
      <c r="B126" s="54"/>
      <c r="C126" s="57"/>
      <c r="D126" s="57"/>
      <c r="E126" s="55"/>
      <c r="F126" s="55"/>
      <c r="G126" s="55"/>
      <c r="H126" s="55"/>
      <c r="I126" s="55"/>
      <c r="J126" s="55"/>
      <c r="K126" s="376">
        <f t="shared" si="0"/>
        <v>0</v>
      </c>
      <c r="L126" s="58"/>
      <c r="M126" s="390">
        <v>0</v>
      </c>
      <c r="N126" s="377">
        <f>Table12[[#This Row],[Cost per Trip]]*Table12[[#This Row],[% Allocable for the Administration of the Grant]]</f>
        <v>0</v>
      </c>
      <c r="O126" s="228"/>
    </row>
    <row r="127" spans="1:15" x14ac:dyDescent="0.25">
      <c r="A127" s="54"/>
      <c r="B127" s="54"/>
      <c r="C127" s="57"/>
      <c r="D127" s="57"/>
      <c r="E127" s="55"/>
      <c r="F127" s="55"/>
      <c r="G127" s="55"/>
      <c r="H127" s="55"/>
      <c r="I127" s="55"/>
      <c r="J127" s="55"/>
      <c r="K127" s="376">
        <f t="shared" si="0"/>
        <v>0</v>
      </c>
      <c r="L127" s="58"/>
      <c r="M127" s="390">
        <v>0</v>
      </c>
      <c r="N127" s="377">
        <f>Table12[[#This Row],[Cost per Trip]]*Table12[[#This Row],[% Allocable for the Administration of the Grant]]</f>
        <v>0</v>
      </c>
      <c r="O127" s="228"/>
    </row>
    <row r="128" spans="1:15" x14ac:dyDescent="0.25">
      <c r="A128" s="54"/>
      <c r="B128" s="54"/>
      <c r="C128" s="57"/>
      <c r="D128" s="57"/>
      <c r="E128" s="55"/>
      <c r="F128" s="55"/>
      <c r="G128" s="55"/>
      <c r="H128" s="55"/>
      <c r="I128" s="55"/>
      <c r="J128" s="55"/>
      <c r="K128" s="376">
        <f t="shared" si="0"/>
        <v>0</v>
      </c>
      <c r="L128" s="58"/>
      <c r="M128" s="390">
        <v>0</v>
      </c>
      <c r="N128" s="377">
        <f>Table12[[#This Row],[Cost per Trip]]*Table12[[#This Row],[% Allocable for the Administration of the Grant]]</f>
        <v>0</v>
      </c>
      <c r="O128" s="228"/>
    </row>
    <row r="129" spans="1:15" x14ac:dyDescent="0.25">
      <c r="A129" s="54"/>
      <c r="B129" s="54"/>
      <c r="C129" s="57"/>
      <c r="D129" s="57"/>
      <c r="E129" s="55"/>
      <c r="F129" s="55"/>
      <c r="G129" s="55"/>
      <c r="H129" s="55"/>
      <c r="I129" s="55"/>
      <c r="J129" s="55"/>
      <c r="K129" s="376">
        <f t="shared" si="0"/>
        <v>0</v>
      </c>
      <c r="L129" s="58"/>
      <c r="M129" s="390">
        <v>0</v>
      </c>
      <c r="N129" s="377">
        <f>Table12[[#This Row],[Cost per Trip]]*Table12[[#This Row],[% Allocable for the Administration of the Grant]]</f>
        <v>0</v>
      </c>
      <c r="O129" s="228"/>
    </row>
    <row r="130" spans="1:15" x14ac:dyDescent="0.25">
      <c r="A130" s="54"/>
      <c r="B130" s="54"/>
      <c r="C130" s="57"/>
      <c r="D130" s="57"/>
      <c r="E130" s="55"/>
      <c r="F130" s="55"/>
      <c r="G130" s="55"/>
      <c r="H130" s="55"/>
      <c r="I130" s="55"/>
      <c r="J130" s="55"/>
      <c r="K130" s="376">
        <f t="shared" si="0"/>
        <v>0</v>
      </c>
      <c r="L130" s="58"/>
      <c r="M130" s="390">
        <v>0</v>
      </c>
      <c r="N130" s="377">
        <f>Table12[[#This Row],[Cost per Trip]]*Table12[[#This Row],[% Allocable for the Administration of the Grant]]</f>
        <v>0</v>
      </c>
      <c r="O130" s="228"/>
    </row>
    <row r="131" spans="1:15" x14ac:dyDescent="0.25">
      <c r="A131" s="54"/>
      <c r="B131" s="54"/>
      <c r="C131" s="57"/>
      <c r="D131" s="57"/>
      <c r="E131" s="55"/>
      <c r="F131" s="55"/>
      <c r="G131" s="55"/>
      <c r="H131" s="55"/>
      <c r="I131" s="55"/>
      <c r="J131" s="55"/>
      <c r="K131" s="376">
        <f t="shared" si="0"/>
        <v>0</v>
      </c>
      <c r="L131" s="58"/>
      <c r="M131" s="390">
        <v>0</v>
      </c>
      <c r="N131" s="377">
        <f>Table12[[#This Row],[Cost per Trip]]*Table12[[#This Row],[% Allocable for the Administration of the Grant]]</f>
        <v>0</v>
      </c>
      <c r="O131" s="228"/>
    </row>
    <row r="132" spans="1:15" x14ac:dyDescent="0.25">
      <c r="A132" s="54"/>
      <c r="B132" s="54"/>
      <c r="C132" s="57"/>
      <c r="D132" s="57"/>
      <c r="E132" s="55"/>
      <c r="F132" s="55"/>
      <c r="G132" s="55"/>
      <c r="H132" s="55"/>
      <c r="I132" s="55"/>
      <c r="J132" s="55"/>
      <c r="K132" s="376">
        <f t="shared" si="0"/>
        <v>0</v>
      </c>
      <c r="L132" s="58"/>
      <c r="M132" s="390">
        <v>0</v>
      </c>
      <c r="N132" s="377">
        <f>Table12[[#This Row],[Cost per Trip]]*Table12[[#This Row],[% Allocable for the Administration of the Grant]]</f>
        <v>0</v>
      </c>
      <c r="O132" s="228"/>
    </row>
    <row r="133" spans="1:15" x14ac:dyDescent="0.25">
      <c r="A133" s="54"/>
      <c r="B133" s="54"/>
      <c r="C133" s="57"/>
      <c r="D133" s="57"/>
      <c r="E133" s="55"/>
      <c r="F133" s="55"/>
      <c r="G133" s="55"/>
      <c r="H133" s="55"/>
      <c r="I133" s="55"/>
      <c r="J133" s="55"/>
      <c r="K133" s="376">
        <f t="shared" si="0"/>
        <v>0</v>
      </c>
      <c r="L133" s="58"/>
      <c r="M133" s="390">
        <v>0</v>
      </c>
      <c r="N133" s="377">
        <f>Table12[[#This Row],[Cost per Trip]]*Table12[[#This Row],[% Allocable for the Administration of the Grant]]</f>
        <v>0</v>
      </c>
      <c r="O133" s="228"/>
    </row>
    <row r="134" spans="1:15" x14ac:dyDescent="0.25">
      <c r="A134" s="54"/>
      <c r="B134" s="54"/>
      <c r="C134" s="57"/>
      <c r="D134" s="57"/>
      <c r="E134" s="55"/>
      <c r="F134" s="55"/>
      <c r="G134" s="55"/>
      <c r="H134" s="55"/>
      <c r="I134" s="55"/>
      <c r="J134" s="55"/>
      <c r="K134" s="376">
        <f t="shared" si="0"/>
        <v>0</v>
      </c>
      <c r="L134" s="58"/>
      <c r="M134" s="390">
        <v>0</v>
      </c>
      <c r="N134" s="377">
        <f>Table12[[#This Row],[Cost per Trip]]*Table12[[#This Row],[% Allocable for the Administration of the Grant]]</f>
        <v>0</v>
      </c>
      <c r="O134" s="228"/>
    </row>
    <row r="135" spans="1:15" x14ac:dyDescent="0.25">
      <c r="A135" s="54"/>
      <c r="B135" s="54"/>
      <c r="C135" s="57"/>
      <c r="D135" s="57"/>
      <c r="E135" s="55"/>
      <c r="F135" s="55"/>
      <c r="G135" s="55"/>
      <c r="H135" s="55"/>
      <c r="I135" s="55"/>
      <c r="J135" s="55"/>
      <c r="K135" s="376">
        <f t="shared" si="0"/>
        <v>0</v>
      </c>
      <c r="L135" s="58"/>
      <c r="M135" s="390">
        <v>0</v>
      </c>
      <c r="N135" s="377">
        <f>Table12[[#This Row],[Cost per Trip]]*Table12[[#This Row],[% Allocable for the Administration of the Grant]]</f>
        <v>0</v>
      </c>
      <c r="O135" s="228"/>
    </row>
    <row r="136" spans="1:15" x14ac:dyDescent="0.25">
      <c r="A136" s="54"/>
      <c r="B136" s="54"/>
      <c r="C136" s="57"/>
      <c r="D136" s="57"/>
      <c r="E136" s="55"/>
      <c r="F136" s="55"/>
      <c r="G136" s="55"/>
      <c r="H136" s="55"/>
      <c r="I136" s="55"/>
      <c r="J136" s="55"/>
      <c r="K136" s="376">
        <f t="shared" si="0"/>
        <v>0</v>
      </c>
      <c r="L136" s="58"/>
      <c r="M136" s="390">
        <v>0</v>
      </c>
      <c r="N136" s="377">
        <f>Table12[[#This Row],[Cost per Trip]]*Table12[[#This Row],[% Allocable for the Administration of the Grant]]</f>
        <v>0</v>
      </c>
      <c r="O136" s="228"/>
    </row>
    <row r="137" spans="1:15" x14ac:dyDescent="0.25">
      <c r="A137" s="54"/>
      <c r="B137" s="54"/>
      <c r="C137" s="57"/>
      <c r="D137" s="57"/>
      <c r="E137" s="55"/>
      <c r="F137" s="55"/>
      <c r="G137" s="55"/>
      <c r="H137" s="55"/>
      <c r="I137" s="55"/>
      <c r="J137" s="55"/>
      <c r="K137" s="376">
        <f t="shared" si="0"/>
        <v>0</v>
      </c>
      <c r="L137" s="58"/>
      <c r="M137" s="390">
        <v>0</v>
      </c>
      <c r="N137" s="377">
        <f>Table12[[#This Row],[Cost per Trip]]*Table12[[#This Row],[% Allocable for the Administration of the Grant]]</f>
        <v>0</v>
      </c>
      <c r="O137" s="228"/>
    </row>
    <row r="138" spans="1:15" x14ac:dyDescent="0.25">
      <c r="A138" s="54"/>
      <c r="B138" s="54"/>
      <c r="C138" s="57"/>
      <c r="D138" s="57"/>
      <c r="E138" s="55"/>
      <c r="F138" s="55"/>
      <c r="G138" s="55"/>
      <c r="H138" s="55"/>
      <c r="I138" s="55"/>
      <c r="J138" s="55"/>
      <c r="K138" s="376">
        <f t="shared" si="0"/>
        <v>0</v>
      </c>
      <c r="L138" s="58"/>
      <c r="M138" s="390">
        <v>0</v>
      </c>
      <c r="N138" s="377">
        <f>Table12[[#This Row],[Cost per Trip]]*Table12[[#This Row],[% Allocable for the Administration of the Grant]]</f>
        <v>0</v>
      </c>
      <c r="O138" s="228"/>
    </row>
    <row r="139" spans="1:15" x14ac:dyDescent="0.25">
      <c r="A139" s="54"/>
      <c r="B139" s="54"/>
      <c r="C139" s="57"/>
      <c r="D139" s="57"/>
      <c r="E139" s="55"/>
      <c r="F139" s="55"/>
      <c r="G139" s="55"/>
      <c r="H139" s="55"/>
      <c r="I139" s="55"/>
      <c r="J139" s="55"/>
      <c r="K139" s="376">
        <f t="shared" si="0"/>
        <v>0</v>
      </c>
      <c r="L139" s="58"/>
      <c r="M139" s="390">
        <v>0</v>
      </c>
      <c r="N139" s="377">
        <f>Table12[[#This Row],[Cost per Trip]]*Table12[[#This Row],[% Allocable for the Administration of the Grant]]</f>
        <v>0</v>
      </c>
      <c r="O139" s="228"/>
    </row>
    <row r="140" spans="1:15" x14ac:dyDescent="0.25">
      <c r="A140" s="54"/>
      <c r="B140" s="54"/>
      <c r="C140" s="57"/>
      <c r="D140" s="57"/>
      <c r="E140" s="55"/>
      <c r="F140" s="55"/>
      <c r="G140" s="55"/>
      <c r="H140" s="55"/>
      <c r="I140" s="55"/>
      <c r="J140" s="55"/>
      <c r="K140" s="376">
        <f t="shared" si="0"/>
        <v>0</v>
      </c>
      <c r="L140" s="58"/>
      <c r="M140" s="390">
        <v>0</v>
      </c>
      <c r="N140" s="377">
        <f>Table12[[#This Row],[Cost per Trip]]*Table12[[#This Row],[% Allocable for the Administration of the Grant]]</f>
        <v>0</v>
      </c>
      <c r="O140" s="228"/>
    </row>
    <row r="141" spans="1:15" x14ac:dyDescent="0.25">
      <c r="A141" s="54"/>
      <c r="B141" s="54"/>
      <c r="C141" s="57"/>
      <c r="D141" s="57"/>
      <c r="E141" s="55"/>
      <c r="F141" s="55"/>
      <c r="G141" s="55"/>
      <c r="H141" s="55"/>
      <c r="I141" s="55"/>
      <c r="J141" s="55"/>
      <c r="K141" s="376">
        <f t="shared" si="0"/>
        <v>0</v>
      </c>
      <c r="L141" s="58"/>
      <c r="M141" s="390">
        <v>0</v>
      </c>
      <c r="N141" s="377">
        <f>Table12[[#This Row],[Cost per Trip]]*Table12[[#This Row],[% Allocable for the Administration of the Grant]]</f>
        <v>0</v>
      </c>
      <c r="O141" s="228"/>
    </row>
    <row r="142" spans="1:15" x14ac:dyDescent="0.25">
      <c r="A142" s="54"/>
      <c r="B142" s="54"/>
      <c r="C142" s="57"/>
      <c r="D142" s="57"/>
      <c r="E142" s="55"/>
      <c r="F142" s="55"/>
      <c r="G142" s="55"/>
      <c r="H142" s="55"/>
      <c r="I142" s="55"/>
      <c r="J142" s="55"/>
      <c r="K142" s="376">
        <f t="shared" si="0"/>
        <v>0</v>
      </c>
      <c r="L142" s="58"/>
      <c r="M142" s="390">
        <v>0</v>
      </c>
      <c r="N142" s="377">
        <f>Table12[[#This Row],[Cost per Trip]]*Table12[[#This Row],[% Allocable for the Administration of the Grant]]</f>
        <v>0</v>
      </c>
      <c r="O142" s="228"/>
    </row>
    <row r="143" spans="1:15" x14ac:dyDescent="0.25">
      <c r="A143" s="54"/>
      <c r="B143" s="54"/>
      <c r="C143" s="57"/>
      <c r="D143" s="57"/>
      <c r="E143" s="55"/>
      <c r="F143" s="55"/>
      <c r="G143" s="55"/>
      <c r="H143" s="55"/>
      <c r="I143" s="55"/>
      <c r="J143" s="55"/>
      <c r="K143" s="376">
        <f t="shared" si="0"/>
        <v>0</v>
      </c>
      <c r="L143" s="58"/>
      <c r="M143" s="390">
        <v>0</v>
      </c>
      <c r="N143" s="377">
        <f>Table12[[#This Row],[Cost per Trip]]*Table12[[#This Row],[% Allocable for the Administration of the Grant]]</f>
        <v>0</v>
      </c>
      <c r="O143" s="228"/>
    </row>
    <row r="144" spans="1:15" x14ac:dyDescent="0.25">
      <c r="A144" s="54"/>
      <c r="B144" s="54"/>
      <c r="C144" s="57"/>
      <c r="D144" s="57"/>
      <c r="E144" s="55"/>
      <c r="F144" s="55"/>
      <c r="G144" s="55"/>
      <c r="H144" s="55"/>
      <c r="I144" s="55"/>
      <c r="J144" s="55"/>
      <c r="K144" s="376">
        <f t="shared" si="0"/>
        <v>0</v>
      </c>
      <c r="L144" s="58"/>
      <c r="M144" s="390">
        <v>0</v>
      </c>
      <c r="N144" s="377">
        <f>Table12[[#This Row],[Cost per Trip]]*Table12[[#This Row],[% Allocable for the Administration of the Grant]]</f>
        <v>0</v>
      </c>
      <c r="O144" s="228"/>
    </row>
    <row r="145" spans="1:15" x14ac:dyDescent="0.25">
      <c r="A145" s="54"/>
      <c r="B145" s="54"/>
      <c r="C145" s="57"/>
      <c r="D145" s="57"/>
      <c r="E145" s="55"/>
      <c r="F145" s="55"/>
      <c r="G145" s="55"/>
      <c r="H145" s="55"/>
      <c r="I145" s="55"/>
      <c r="J145" s="55"/>
      <c r="K145" s="376">
        <f t="shared" si="0"/>
        <v>0</v>
      </c>
      <c r="L145" s="58"/>
      <c r="M145" s="390">
        <v>0</v>
      </c>
      <c r="N145" s="377">
        <f>Table12[[#This Row],[Cost per Trip]]*Table12[[#This Row],[% Allocable for the Administration of the Grant]]</f>
        <v>0</v>
      </c>
      <c r="O145" s="228"/>
    </row>
    <row r="146" spans="1:15" x14ac:dyDescent="0.25">
      <c r="A146" s="54"/>
      <c r="B146" s="54"/>
      <c r="C146" s="57"/>
      <c r="D146" s="57"/>
      <c r="E146" s="55"/>
      <c r="F146" s="55"/>
      <c r="G146" s="55"/>
      <c r="H146" s="55"/>
      <c r="I146" s="55"/>
      <c r="J146" s="55"/>
      <c r="K146" s="376">
        <f t="shared" si="0"/>
        <v>0</v>
      </c>
      <c r="L146" s="58"/>
      <c r="M146" s="390">
        <v>0</v>
      </c>
      <c r="N146" s="377">
        <f>Table12[[#This Row],[Cost per Trip]]*Table12[[#This Row],[% Allocable for the Administration of the Grant]]</f>
        <v>0</v>
      </c>
      <c r="O146" s="228"/>
    </row>
    <row r="147" spans="1:15" x14ac:dyDescent="0.25">
      <c r="A147" s="54"/>
      <c r="B147" s="54"/>
      <c r="C147" s="57"/>
      <c r="D147" s="57"/>
      <c r="E147" s="55"/>
      <c r="F147" s="55"/>
      <c r="G147" s="55"/>
      <c r="H147" s="55"/>
      <c r="I147" s="55"/>
      <c r="J147" s="55"/>
      <c r="K147" s="376">
        <f t="shared" si="0"/>
        <v>0</v>
      </c>
      <c r="L147" s="58"/>
      <c r="M147" s="390">
        <v>0</v>
      </c>
      <c r="N147" s="377">
        <f>Table12[[#This Row],[Cost per Trip]]*Table12[[#This Row],[% Allocable for the Administration of the Grant]]</f>
        <v>0</v>
      </c>
      <c r="O147" s="228"/>
    </row>
    <row r="148" spans="1:15" x14ac:dyDescent="0.25">
      <c r="A148" s="54"/>
      <c r="B148" s="54"/>
      <c r="C148" s="57"/>
      <c r="D148" s="57"/>
      <c r="E148" s="55"/>
      <c r="F148" s="55"/>
      <c r="G148" s="55"/>
      <c r="H148" s="55"/>
      <c r="I148" s="55"/>
      <c r="J148" s="55"/>
      <c r="K148" s="376">
        <f t="shared" si="0"/>
        <v>0</v>
      </c>
      <c r="L148" s="58"/>
      <c r="M148" s="390">
        <v>0</v>
      </c>
      <c r="N148" s="377">
        <f>Table12[[#This Row],[Cost per Trip]]*Table12[[#This Row],[% Allocable for the Administration of the Grant]]</f>
        <v>0</v>
      </c>
      <c r="O148" s="228"/>
    </row>
    <row r="149" spans="1:15" x14ac:dyDescent="0.25">
      <c r="A149" s="54"/>
      <c r="B149" s="54"/>
      <c r="C149" s="57"/>
      <c r="D149" s="57"/>
      <c r="E149" s="55"/>
      <c r="F149" s="55"/>
      <c r="G149" s="55"/>
      <c r="H149" s="55"/>
      <c r="I149" s="55"/>
      <c r="J149" s="55"/>
      <c r="K149" s="376">
        <f t="shared" si="0"/>
        <v>0</v>
      </c>
      <c r="L149" s="58"/>
      <c r="M149" s="390">
        <v>0</v>
      </c>
      <c r="N149" s="377">
        <f>Table12[[#This Row],[Cost per Trip]]*Table12[[#This Row],[% Allocable for the Administration of the Grant]]</f>
        <v>0</v>
      </c>
      <c r="O149" s="228"/>
    </row>
    <row r="150" spans="1:15" x14ac:dyDescent="0.25">
      <c r="A150" s="54"/>
      <c r="B150" s="54"/>
      <c r="C150" s="57"/>
      <c r="D150" s="57"/>
      <c r="E150" s="55"/>
      <c r="F150" s="55"/>
      <c r="G150" s="55"/>
      <c r="H150" s="55"/>
      <c r="I150" s="55"/>
      <c r="J150" s="55"/>
      <c r="K150" s="376">
        <f t="shared" si="0"/>
        <v>0</v>
      </c>
      <c r="L150" s="58"/>
      <c r="M150" s="390">
        <v>0</v>
      </c>
      <c r="N150" s="377">
        <f>Table12[[#This Row],[Cost per Trip]]*Table12[[#This Row],[% Allocable for the Administration of the Grant]]</f>
        <v>0</v>
      </c>
      <c r="O150" s="228"/>
    </row>
    <row r="151" spans="1:15" x14ac:dyDescent="0.25">
      <c r="A151" s="54"/>
      <c r="B151" s="54"/>
      <c r="C151" s="57"/>
      <c r="D151" s="57"/>
      <c r="E151" s="55"/>
      <c r="F151" s="55"/>
      <c r="G151" s="55"/>
      <c r="H151" s="55"/>
      <c r="I151" s="55"/>
      <c r="J151" s="55"/>
      <c r="K151" s="376">
        <f t="shared" si="0"/>
        <v>0</v>
      </c>
      <c r="L151" s="58"/>
      <c r="M151" s="390">
        <v>0</v>
      </c>
      <c r="N151" s="377">
        <f>Table12[[#This Row],[Cost per Trip]]*Table12[[#This Row],[% Allocable for the Administration of the Grant]]</f>
        <v>0</v>
      </c>
      <c r="O151" s="228"/>
    </row>
    <row r="152" spans="1:15" x14ac:dyDescent="0.25">
      <c r="A152" s="54"/>
      <c r="B152" s="54"/>
      <c r="C152" s="57"/>
      <c r="D152" s="57"/>
      <c r="E152" s="55"/>
      <c r="F152" s="55"/>
      <c r="G152" s="55"/>
      <c r="H152" s="55"/>
      <c r="I152" s="55"/>
      <c r="J152" s="55"/>
      <c r="K152" s="376">
        <f t="shared" si="0"/>
        <v>0</v>
      </c>
      <c r="L152" s="58"/>
      <c r="M152" s="390">
        <v>0</v>
      </c>
      <c r="N152" s="377">
        <f>Table12[[#This Row],[Cost per Trip]]*Table12[[#This Row],[% Allocable for the Administration of the Grant]]</f>
        <v>0</v>
      </c>
      <c r="O152" s="228"/>
    </row>
    <row r="153" spans="1:15" x14ac:dyDescent="0.25">
      <c r="A153" s="54"/>
      <c r="B153" s="54"/>
      <c r="C153" s="57"/>
      <c r="D153" s="57"/>
      <c r="E153" s="55"/>
      <c r="F153" s="55"/>
      <c r="G153" s="55"/>
      <c r="H153" s="55"/>
      <c r="I153" s="55"/>
      <c r="J153" s="55"/>
      <c r="K153" s="376">
        <f t="shared" si="0"/>
        <v>0</v>
      </c>
      <c r="L153" s="58"/>
      <c r="M153" s="390">
        <v>0</v>
      </c>
      <c r="N153" s="377">
        <f>Table12[[#This Row],[Cost per Trip]]*Table12[[#This Row],[% Allocable for the Administration of the Grant]]</f>
        <v>0</v>
      </c>
      <c r="O153" s="228"/>
    </row>
    <row r="154" spans="1:15" x14ac:dyDescent="0.25">
      <c r="A154" s="54"/>
      <c r="B154" s="54"/>
      <c r="C154" s="57"/>
      <c r="D154" s="57"/>
      <c r="E154" s="55"/>
      <c r="F154" s="55"/>
      <c r="G154" s="55"/>
      <c r="H154" s="55"/>
      <c r="I154" s="55"/>
      <c r="J154" s="55"/>
      <c r="K154" s="376">
        <f t="shared" si="0"/>
        <v>0</v>
      </c>
      <c r="L154" s="58"/>
      <c r="M154" s="390">
        <v>0</v>
      </c>
      <c r="N154" s="377">
        <f>Table12[[#This Row],[Cost per Trip]]*Table12[[#This Row],[% Allocable for the Administration of the Grant]]</f>
        <v>0</v>
      </c>
      <c r="O154" s="228"/>
    </row>
    <row r="155" spans="1:15" x14ac:dyDescent="0.25">
      <c r="A155" s="54"/>
      <c r="B155" s="54"/>
      <c r="C155" s="57"/>
      <c r="D155" s="57"/>
      <c r="E155" s="55"/>
      <c r="F155" s="55"/>
      <c r="G155" s="55"/>
      <c r="H155" s="55"/>
      <c r="I155" s="55"/>
      <c r="J155" s="55"/>
      <c r="K155" s="376">
        <f t="shared" si="0"/>
        <v>0</v>
      </c>
      <c r="L155" s="58"/>
      <c r="M155" s="390">
        <v>0</v>
      </c>
      <c r="N155" s="377">
        <f>Table12[[#This Row],[Cost per Trip]]*Table12[[#This Row],[% Allocable for the Administration of the Grant]]</f>
        <v>0</v>
      </c>
      <c r="O155" s="228"/>
    </row>
    <row r="156" spans="1:15" x14ac:dyDescent="0.25">
      <c r="A156" s="54"/>
      <c r="B156" s="54"/>
      <c r="C156" s="57"/>
      <c r="D156" s="57"/>
      <c r="E156" s="55"/>
      <c r="F156" s="55"/>
      <c r="G156" s="55"/>
      <c r="H156" s="55"/>
      <c r="I156" s="55"/>
      <c r="J156" s="55"/>
      <c r="K156" s="376">
        <f t="shared" si="0"/>
        <v>0</v>
      </c>
      <c r="L156" s="58"/>
      <c r="M156" s="390">
        <v>0</v>
      </c>
      <c r="N156" s="377">
        <f>Table12[[#This Row],[Cost per Trip]]*Table12[[#This Row],[% Allocable for the Administration of the Grant]]</f>
        <v>0</v>
      </c>
      <c r="O156" s="228"/>
    </row>
    <row r="157" spans="1:15" x14ac:dyDescent="0.25">
      <c r="A157" s="54"/>
      <c r="B157" s="54"/>
      <c r="C157" s="57"/>
      <c r="D157" s="57"/>
      <c r="E157" s="55"/>
      <c r="F157" s="55"/>
      <c r="G157" s="55"/>
      <c r="H157" s="55"/>
      <c r="I157" s="55"/>
      <c r="J157" s="55"/>
      <c r="K157" s="376">
        <f t="shared" si="0"/>
        <v>0</v>
      </c>
      <c r="L157" s="58"/>
      <c r="M157" s="390">
        <v>0</v>
      </c>
      <c r="N157" s="377">
        <f>Table12[[#This Row],[Cost per Trip]]*Table12[[#This Row],[% Allocable for the Administration of the Grant]]</f>
        <v>0</v>
      </c>
      <c r="O157" s="228"/>
    </row>
    <row r="158" spans="1:15" x14ac:dyDescent="0.25">
      <c r="A158" s="54"/>
      <c r="B158" s="54"/>
      <c r="C158" s="57"/>
      <c r="D158" s="57"/>
      <c r="E158" s="55"/>
      <c r="F158" s="55"/>
      <c r="G158" s="55"/>
      <c r="H158" s="55"/>
      <c r="I158" s="55"/>
      <c r="J158" s="55"/>
      <c r="K158" s="376">
        <f t="shared" si="0"/>
        <v>0</v>
      </c>
      <c r="L158" s="58"/>
      <c r="M158" s="390">
        <v>0</v>
      </c>
      <c r="N158" s="377">
        <f>Table12[[#This Row],[Cost per Trip]]*Table12[[#This Row],[% Allocable for the Administration of the Grant]]</f>
        <v>0</v>
      </c>
      <c r="O158" s="228"/>
    </row>
    <row r="159" spans="1:15" x14ac:dyDescent="0.25">
      <c r="A159" s="54"/>
      <c r="B159" s="54"/>
      <c r="C159" s="57"/>
      <c r="D159" s="57"/>
      <c r="E159" s="55"/>
      <c r="F159" s="55"/>
      <c r="G159" s="55"/>
      <c r="H159" s="55"/>
      <c r="I159" s="55"/>
      <c r="J159" s="55"/>
      <c r="K159" s="376">
        <f t="shared" si="0"/>
        <v>0</v>
      </c>
      <c r="L159" s="58"/>
      <c r="M159" s="390">
        <v>0</v>
      </c>
      <c r="N159" s="377">
        <f>Table12[[#This Row],[Cost per Trip]]*Table12[[#This Row],[% Allocable for the Administration of the Grant]]</f>
        <v>0</v>
      </c>
      <c r="O159" s="228"/>
    </row>
    <row r="160" spans="1:15" x14ac:dyDescent="0.25">
      <c r="A160" s="54"/>
      <c r="B160" s="54"/>
      <c r="C160" s="57"/>
      <c r="D160" s="57"/>
      <c r="E160" s="55"/>
      <c r="F160" s="55"/>
      <c r="G160" s="55"/>
      <c r="H160" s="55"/>
      <c r="I160" s="55"/>
      <c r="J160" s="55"/>
      <c r="K160" s="376">
        <f t="shared" si="0"/>
        <v>0</v>
      </c>
      <c r="L160" s="58"/>
      <c r="M160" s="390">
        <v>0</v>
      </c>
      <c r="N160" s="377">
        <f>Table12[[#This Row],[Cost per Trip]]*Table12[[#This Row],[% Allocable for the Administration of the Grant]]</f>
        <v>0</v>
      </c>
      <c r="O160" s="228"/>
    </row>
    <row r="161" spans="1:15" x14ac:dyDescent="0.25">
      <c r="A161" s="54"/>
      <c r="B161" s="54"/>
      <c r="C161" s="57"/>
      <c r="D161" s="57"/>
      <c r="E161" s="55"/>
      <c r="F161" s="55"/>
      <c r="G161" s="55"/>
      <c r="H161" s="55"/>
      <c r="I161" s="55"/>
      <c r="J161" s="55"/>
      <c r="K161" s="376">
        <f t="shared" si="0"/>
        <v>0</v>
      </c>
      <c r="L161" s="58"/>
      <c r="M161" s="390">
        <v>0</v>
      </c>
      <c r="N161" s="377">
        <f>Table12[[#This Row],[Cost per Trip]]*Table12[[#This Row],[% Allocable for the Administration of the Grant]]</f>
        <v>0</v>
      </c>
      <c r="O161" s="228"/>
    </row>
    <row r="162" spans="1:15" x14ac:dyDescent="0.25">
      <c r="A162" s="54"/>
      <c r="B162" s="54"/>
      <c r="C162" s="57"/>
      <c r="D162" s="57"/>
      <c r="E162" s="55"/>
      <c r="F162" s="55"/>
      <c r="G162" s="55"/>
      <c r="H162" s="55"/>
      <c r="I162" s="55"/>
      <c r="J162" s="55"/>
      <c r="K162" s="376">
        <f t="shared" si="0"/>
        <v>0</v>
      </c>
      <c r="L162" s="58"/>
      <c r="M162" s="390">
        <v>0</v>
      </c>
      <c r="N162" s="377">
        <f>Table12[[#This Row],[Cost per Trip]]*Table12[[#This Row],[% Allocable for the Administration of the Grant]]</f>
        <v>0</v>
      </c>
      <c r="O162" s="228"/>
    </row>
    <row r="163" spans="1:15" x14ac:dyDescent="0.25">
      <c r="A163" s="54"/>
      <c r="B163" s="54"/>
      <c r="C163" s="57"/>
      <c r="D163" s="57"/>
      <c r="E163" s="55"/>
      <c r="F163" s="55"/>
      <c r="G163" s="55"/>
      <c r="H163" s="55"/>
      <c r="I163" s="55"/>
      <c r="J163" s="55"/>
      <c r="K163" s="376">
        <f t="shared" si="0"/>
        <v>0</v>
      </c>
      <c r="L163" s="58"/>
      <c r="M163" s="390">
        <v>0</v>
      </c>
      <c r="N163" s="377">
        <f>Table12[[#This Row],[Cost per Trip]]*Table12[[#This Row],[% Allocable for the Administration of the Grant]]</f>
        <v>0</v>
      </c>
      <c r="O163" s="228"/>
    </row>
    <row r="164" spans="1:15" x14ac:dyDescent="0.25">
      <c r="A164" s="54"/>
      <c r="B164" s="54"/>
      <c r="C164" s="57"/>
      <c r="D164" s="57"/>
      <c r="E164" s="55"/>
      <c r="F164" s="55"/>
      <c r="G164" s="55"/>
      <c r="H164" s="55"/>
      <c r="I164" s="55"/>
      <c r="J164" s="55"/>
      <c r="K164" s="376">
        <f t="shared" si="0"/>
        <v>0</v>
      </c>
      <c r="L164" s="58"/>
      <c r="M164" s="390">
        <v>0</v>
      </c>
      <c r="N164" s="377">
        <f>Table12[[#This Row],[Cost per Trip]]*Table12[[#This Row],[% Allocable for the Administration of the Grant]]</f>
        <v>0</v>
      </c>
      <c r="O164" s="228"/>
    </row>
    <row r="165" spans="1:15" x14ac:dyDescent="0.25">
      <c r="A165" s="54"/>
      <c r="B165" s="54"/>
      <c r="C165" s="57"/>
      <c r="D165" s="57"/>
      <c r="E165" s="55"/>
      <c r="F165" s="55"/>
      <c r="G165" s="55"/>
      <c r="H165" s="55"/>
      <c r="I165" s="55"/>
      <c r="J165" s="55"/>
      <c r="K165" s="376">
        <f t="shared" si="0"/>
        <v>0</v>
      </c>
      <c r="L165" s="58"/>
      <c r="M165" s="390">
        <v>0</v>
      </c>
      <c r="N165" s="377">
        <f>Table12[[#This Row],[Cost per Trip]]*Table12[[#This Row],[% Allocable for the Administration of the Grant]]</f>
        <v>0</v>
      </c>
      <c r="O165" s="228"/>
    </row>
    <row r="166" spans="1:15" x14ac:dyDescent="0.25">
      <c r="A166" s="54"/>
      <c r="B166" s="54"/>
      <c r="C166" s="57"/>
      <c r="D166" s="57"/>
      <c r="E166" s="55"/>
      <c r="F166" s="55"/>
      <c r="G166" s="55"/>
      <c r="H166" s="55"/>
      <c r="I166" s="55"/>
      <c r="J166" s="55"/>
      <c r="K166" s="376">
        <f t="shared" si="0"/>
        <v>0</v>
      </c>
      <c r="L166" s="58"/>
      <c r="M166" s="390">
        <v>0</v>
      </c>
      <c r="N166" s="377">
        <f>Table12[[#This Row],[Cost per Trip]]*Table12[[#This Row],[% Allocable for the Administration of the Grant]]</f>
        <v>0</v>
      </c>
      <c r="O166" s="228"/>
    </row>
    <row r="167" spans="1:15" x14ac:dyDescent="0.25">
      <c r="A167" s="54"/>
      <c r="B167" s="54"/>
      <c r="C167" s="57"/>
      <c r="D167" s="57"/>
      <c r="E167" s="55"/>
      <c r="F167" s="55"/>
      <c r="G167" s="55"/>
      <c r="H167" s="55"/>
      <c r="I167" s="55"/>
      <c r="J167" s="55"/>
      <c r="K167" s="376">
        <f t="shared" si="0"/>
        <v>0</v>
      </c>
      <c r="L167" s="58"/>
      <c r="M167" s="390">
        <v>0</v>
      </c>
      <c r="N167" s="377">
        <f>Table12[[#This Row],[Cost per Trip]]*Table12[[#This Row],[% Allocable for the Administration of the Grant]]</f>
        <v>0</v>
      </c>
      <c r="O167" s="228"/>
    </row>
    <row r="168" spans="1:15" x14ac:dyDescent="0.25">
      <c r="A168" s="54"/>
      <c r="B168" s="54"/>
      <c r="C168" s="57"/>
      <c r="D168" s="57"/>
      <c r="E168" s="55"/>
      <c r="F168" s="55"/>
      <c r="G168" s="55"/>
      <c r="H168" s="55"/>
      <c r="I168" s="55"/>
      <c r="J168" s="55"/>
      <c r="K168" s="376">
        <f t="shared" si="0"/>
        <v>0</v>
      </c>
      <c r="L168" s="58"/>
      <c r="M168" s="390">
        <v>0</v>
      </c>
      <c r="N168" s="377">
        <f>Table12[[#This Row],[Cost per Trip]]*Table12[[#This Row],[% Allocable for the Administration of the Grant]]</f>
        <v>0</v>
      </c>
      <c r="O168" s="228"/>
    </row>
    <row r="169" spans="1:15" x14ac:dyDescent="0.25">
      <c r="A169" s="54"/>
      <c r="B169" s="54"/>
      <c r="C169" s="57"/>
      <c r="D169" s="57"/>
      <c r="E169" s="55"/>
      <c r="F169" s="55"/>
      <c r="G169" s="55"/>
      <c r="H169" s="55"/>
      <c r="I169" s="55"/>
      <c r="J169" s="55"/>
      <c r="K169" s="376">
        <f t="shared" si="0"/>
        <v>0</v>
      </c>
      <c r="L169" s="58"/>
      <c r="M169" s="390">
        <v>0</v>
      </c>
      <c r="N169" s="377">
        <f>Table12[[#This Row],[Cost per Trip]]*Table12[[#This Row],[% Allocable for the Administration of the Grant]]</f>
        <v>0</v>
      </c>
      <c r="O169" s="228"/>
    </row>
    <row r="170" spans="1:15" x14ac:dyDescent="0.25">
      <c r="A170" s="54"/>
      <c r="B170" s="54"/>
      <c r="C170" s="57"/>
      <c r="D170" s="57"/>
      <c r="E170" s="55"/>
      <c r="F170" s="55"/>
      <c r="G170" s="55"/>
      <c r="H170" s="55"/>
      <c r="I170" s="55"/>
      <c r="J170" s="55"/>
      <c r="K170" s="376">
        <f t="shared" si="0"/>
        <v>0</v>
      </c>
      <c r="L170" s="58"/>
      <c r="M170" s="390">
        <v>0</v>
      </c>
      <c r="N170" s="377">
        <f>Table12[[#This Row],[Cost per Trip]]*Table12[[#This Row],[% Allocable for the Administration of the Grant]]</f>
        <v>0</v>
      </c>
      <c r="O170" s="228"/>
    </row>
    <row r="171" spans="1:15" x14ac:dyDescent="0.25">
      <c r="A171" s="54"/>
      <c r="B171" s="54"/>
      <c r="C171" s="57"/>
      <c r="D171" s="57"/>
      <c r="E171" s="55"/>
      <c r="F171" s="55"/>
      <c r="G171" s="55"/>
      <c r="H171" s="55"/>
      <c r="I171" s="55"/>
      <c r="J171" s="55"/>
      <c r="K171" s="376">
        <f t="shared" si="0"/>
        <v>0</v>
      </c>
      <c r="L171" s="58"/>
      <c r="M171" s="390">
        <v>0</v>
      </c>
      <c r="N171" s="377">
        <f>Table12[[#This Row],[Cost per Trip]]*Table12[[#This Row],[% Allocable for the Administration of the Grant]]</f>
        <v>0</v>
      </c>
      <c r="O171" s="228"/>
    </row>
    <row r="172" spans="1:15" x14ac:dyDescent="0.25">
      <c r="A172" s="54"/>
      <c r="B172" s="54"/>
      <c r="C172" s="57"/>
      <c r="D172" s="57"/>
      <c r="E172" s="55"/>
      <c r="F172" s="55"/>
      <c r="G172" s="55"/>
      <c r="H172" s="55"/>
      <c r="I172" s="55"/>
      <c r="J172" s="55"/>
      <c r="K172" s="376">
        <f t="shared" si="0"/>
        <v>0</v>
      </c>
      <c r="L172" s="58"/>
      <c r="M172" s="390">
        <v>0</v>
      </c>
      <c r="N172" s="377">
        <f>Table12[[#This Row],[Cost per Trip]]*Table12[[#This Row],[% Allocable for the Administration of the Grant]]</f>
        <v>0</v>
      </c>
      <c r="O172" s="228"/>
    </row>
    <row r="173" spans="1:15" x14ac:dyDescent="0.25">
      <c r="A173" s="54"/>
      <c r="B173" s="54"/>
      <c r="C173" s="57"/>
      <c r="D173" s="57"/>
      <c r="E173" s="55"/>
      <c r="F173" s="55"/>
      <c r="G173" s="55"/>
      <c r="H173" s="55"/>
      <c r="I173" s="55"/>
      <c r="J173" s="55"/>
      <c r="K173" s="376">
        <f t="shared" si="0"/>
        <v>0</v>
      </c>
      <c r="L173" s="58"/>
      <c r="M173" s="390">
        <v>0</v>
      </c>
      <c r="N173" s="377">
        <f>Table12[[#This Row],[Cost per Trip]]*Table12[[#This Row],[% Allocable for the Administration of the Grant]]</f>
        <v>0</v>
      </c>
      <c r="O173" s="228"/>
    </row>
    <row r="174" spans="1:15" x14ac:dyDescent="0.25">
      <c r="A174" s="54"/>
      <c r="B174" s="54"/>
      <c r="C174" s="57"/>
      <c r="D174" s="57"/>
      <c r="E174" s="55"/>
      <c r="F174" s="55"/>
      <c r="G174" s="55"/>
      <c r="H174" s="55"/>
      <c r="I174" s="55"/>
      <c r="J174" s="55"/>
      <c r="K174" s="376">
        <f t="shared" si="0"/>
        <v>0</v>
      </c>
      <c r="L174" s="58"/>
      <c r="M174" s="390">
        <v>0</v>
      </c>
      <c r="N174" s="377">
        <f>Table12[[#This Row],[Cost per Trip]]*Table12[[#This Row],[% Allocable for the Administration of the Grant]]</f>
        <v>0</v>
      </c>
      <c r="O174" s="228"/>
    </row>
    <row r="175" spans="1:15" x14ac:dyDescent="0.25">
      <c r="A175" s="54"/>
      <c r="B175" s="54"/>
      <c r="C175" s="57"/>
      <c r="D175" s="57"/>
      <c r="E175" s="55"/>
      <c r="F175" s="55"/>
      <c r="G175" s="55"/>
      <c r="H175" s="55"/>
      <c r="I175" s="55"/>
      <c r="J175" s="55"/>
      <c r="K175" s="376">
        <f t="shared" si="0"/>
        <v>0</v>
      </c>
      <c r="L175" s="58"/>
      <c r="M175" s="390">
        <v>0</v>
      </c>
      <c r="N175" s="377">
        <f>Table12[[#This Row],[Cost per Trip]]*Table12[[#This Row],[% Allocable for the Administration of the Grant]]</f>
        <v>0</v>
      </c>
      <c r="O175" s="228"/>
    </row>
    <row r="176" spans="1:15" x14ac:dyDescent="0.25">
      <c r="A176" s="54"/>
      <c r="B176" s="54"/>
      <c r="C176" s="57"/>
      <c r="D176" s="57"/>
      <c r="E176" s="55"/>
      <c r="F176" s="55"/>
      <c r="G176" s="55"/>
      <c r="H176" s="55"/>
      <c r="I176" s="55"/>
      <c r="J176" s="55"/>
      <c r="K176" s="376">
        <f t="shared" si="0"/>
        <v>0</v>
      </c>
      <c r="L176" s="58"/>
      <c r="M176" s="390">
        <v>0</v>
      </c>
      <c r="N176" s="377">
        <f>Table12[[#This Row],[Cost per Trip]]*Table12[[#This Row],[% Allocable for the Administration of the Grant]]</f>
        <v>0</v>
      </c>
      <c r="O176" s="228"/>
    </row>
    <row r="177" spans="1:15" x14ac:dyDescent="0.25">
      <c r="A177" s="54"/>
      <c r="B177" s="54"/>
      <c r="C177" s="57"/>
      <c r="D177" s="57"/>
      <c r="E177" s="55"/>
      <c r="F177" s="55"/>
      <c r="G177" s="55"/>
      <c r="H177" s="55"/>
      <c r="I177" s="55"/>
      <c r="J177" s="55"/>
      <c r="K177" s="376">
        <f t="shared" si="0"/>
        <v>0</v>
      </c>
      <c r="L177" s="58"/>
      <c r="M177" s="390">
        <v>0</v>
      </c>
      <c r="N177" s="377">
        <f>Table12[[#This Row],[Cost per Trip]]*Table12[[#This Row],[% Allocable for the Administration of the Grant]]</f>
        <v>0</v>
      </c>
      <c r="O177" s="228"/>
    </row>
    <row r="178" spans="1:15" x14ac:dyDescent="0.25">
      <c r="A178" s="54"/>
      <c r="B178" s="54"/>
      <c r="C178" s="57"/>
      <c r="D178" s="57"/>
      <c r="E178" s="55"/>
      <c r="F178" s="55"/>
      <c r="G178" s="55"/>
      <c r="H178" s="55"/>
      <c r="I178" s="55"/>
      <c r="J178" s="55"/>
      <c r="K178" s="376">
        <f t="shared" si="0"/>
        <v>0</v>
      </c>
      <c r="L178" s="58"/>
      <c r="M178" s="390">
        <v>0</v>
      </c>
      <c r="N178" s="377">
        <f>Table12[[#This Row],[Cost per Trip]]*Table12[[#This Row],[% Allocable for the Administration of the Grant]]</f>
        <v>0</v>
      </c>
      <c r="O178" s="228"/>
    </row>
    <row r="179" spans="1:15" x14ac:dyDescent="0.25">
      <c r="A179" s="54"/>
      <c r="B179" s="54"/>
      <c r="C179" s="57"/>
      <c r="D179" s="57"/>
      <c r="E179" s="55"/>
      <c r="F179" s="55"/>
      <c r="G179" s="55"/>
      <c r="H179" s="55"/>
      <c r="I179" s="55"/>
      <c r="J179" s="55"/>
      <c r="K179" s="376">
        <f t="shared" si="0"/>
        <v>0</v>
      </c>
      <c r="L179" s="58"/>
      <c r="M179" s="390">
        <v>0</v>
      </c>
      <c r="N179" s="377">
        <f>Table12[[#This Row],[Cost per Trip]]*Table12[[#This Row],[% Allocable for the Administration of the Grant]]</f>
        <v>0</v>
      </c>
      <c r="O179" s="228"/>
    </row>
    <row r="180" spans="1:15" x14ac:dyDescent="0.25">
      <c r="A180" s="54"/>
      <c r="B180" s="54"/>
      <c r="C180" s="57"/>
      <c r="D180" s="57"/>
      <c r="E180" s="55"/>
      <c r="F180" s="55"/>
      <c r="G180" s="55"/>
      <c r="H180" s="55"/>
      <c r="I180" s="55"/>
      <c r="J180" s="55"/>
      <c r="K180" s="376">
        <f t="shared" si="0"/>
        <v>0</v>
      </c>
      <c r="L180" s="58"/>
      <c r="M180" s="390">
        <v>0</v>
      </c>
      <c r="N180" s="377">
        <f>Table12[[#This Row],[Cost per Trip]]*Table12[[#This Row],[% Allocable for the Administration of the Grant]]</f>
        <v>0</v>
      </c>
      <c r="O180" s="228"/>
    </row>
    <row r="181" spans="1:15" x14ac:dyDescent="0.25">
      <c r="A181" s="54"/>
      <c r="B181" s="54"/>
      <c r="C181" s="57"/>
      <c r="D181" s="57"/>
      <c r="E181" s="55"/>
      <c r="F181" s="55"/>
      <c r="G181" s="55"/>
      <c r="H181" s="55"/>
      <c r="I181" s="55"/>
      <c r="J181" s="55"/>
      <c r="K181" s="376">
        <f t="shared" si="0"/>
        <v>0</v>
      </c>
      <c r="L181" s="58"/>
      <c r="M181" s="390">
        <v>0</v>
      </c>
      <c r="N181" s="377">
        <f>Table12[[#This Row],[Cost per Trip]]*Table12[[#This Row],[% Allocable for the Administration of the Grant]]</f>
        <v>0</v>
      </c>
      <c r="O181" s="228"/>
    </row>
    <row r="182" spans="1:15" x14ac:dyDescent="0.25">
      <c r="A182" s="54"/>
      <c r="B182" s="54"/>
      <c r="C182" s="57"/>
      <c r="D182" s="57"/>
      <c r="E182" s="55"/>
      <c r="F182" s="55"/>
      <c r="G182" s="55"/>
      <c r="H182" s="55"/>
      <c r="I182" s="55"/>
      <c r="J182" s="55"/>
      <c r="K182" s="376">
        <f t="shared" si="0"/>
        <v>0</v>
      </c>
      <c r="L182" s="58"/>
      <c r="M182" s="390">
        <v>0</v>
      </c>
      <c r="N182" s="377">
        <f>Table12[[#This Row],[Cost per Trip]]*Table12[[#This Row],[% Allocable for the Administration of the Grant]]</f>
        <v>0</v>
      </c>
      <c r="O182" s="228"/>
    </row>
    <row r="183" spans="1:15" x14ac:dyDescent="0.25">
      <c r="A183" s="54"/>
      <c r="B183" s="54"/>
      <c r="C183" s="57"/>
      <c r="D183" s="57"/>
      <c r="E183" s="55"/>
      <c r="F183" s="55"/>
      <c r="G183" s="55"/>
      <c r="H183" s="55"/>
      <c r="I183" s="55"/>
      <c r="J183" s="55"/>
      <c r="K183" s="376">
        <f t="shared" si="0"/>
        <v>0</v>
      </c>
      <c r="L183" s="58"/>
      <c r="M183" s="390">
        <v>0</v>
      </c>
      <c r="N183" s="377">
        <f>Table12[[#This Row],[Cost per Trip]]*Table12[[#This Row],[% Allocable for the Administration of the Grant]]</f>
        <v>0</v>
      </c>
      <c r="O183" s="228"/>
    </row>
    <row r="184" spans="1:15" x14ac:dyDescent="0.25">
      <c r="A184" s="54"/>
      <c r="B184" s="54"/>
      <c r="C184" s="57"/>
      <c r="D184" s="57"/>
      <c r="E184" s="55"/>
      <c r="F184" s="55"/>
      <c r="G184" s="55"/>
      <c r="H184" s="55"/>
      <c r="I184" s="55"/>
      <c r="J184" s="55"/>
      <c r="K184" s="376">
        <f t="shared" si="0"/>
        <v>0</v>
      </c>
      <c r="L184" s="58"/>
      <c r="M184" s="390">
        <v>0</v>
      </c>
      <c r="N184" s="377">
        <f>Table12[[#This Row],[Cost per Trip]]*Table12[[#This Row],[% Allocable for the Administration of the Grant]]</f>
        <v>0</v>
      </c>
      <c r="O184" s="228"/>
    </row>
    <row r="185" spans="1:15" x14ac:dyDescent="0.25">
      <c r="A185" s="54"/>
      <c r="B185" s="54"/>
      <c r="C185" s="57"/>
      <c r="D185" s="57"/>
      <c r="E185" s="55"/>
      <c r="F185" s="55"/>
      <c r="G185" s="55"/>
      <c r="H185" s="55"/>
      <c r="I185" s="55"/>
      <c r="J185" s="55"/>
      <c r="K185" s="376">
        <f t="shared" si="0"/>
        <v>0</v>
      </c>
      <c r="L185" s="58"/>
      <c r="M185" s="390">
        <v>0</v>
      </c>
      <c r="N185" s="377">
        <f>Table12[[#This Row],[Cost per Trip]]*Table12[[#This Row],[% Allocable for the Administration of the Grant]]</f>
        <v>0</v>
      </c>
      <c r="O185" s="228"/>
    </row>
    <row r="186" spans="1:15" x14ac:dyDescent="0.25">
      <c r="A186" s="54"/>
      <c r="B186" s="54"/>
      <c r="C186" s="57"/>
      <c r="D186" s="57"/>
      <c r="E186" s="55"/>
      <c r="F186" s="55"/>
      <c r="G186" s="55"/>
      <c r="H186" s="55"/>
      <c r="I186" s="55"/>
      <c r="J186" s="55"/>
      <c r="K186" s="376">
        <f t="shared" si="0"/>
        <v>0</v>
      </c>
      <c r="L186" s="58"/>
      <c r="M186" s="390">
        <v>0</v>
      </c>
      <c r="N186" s="377">
        <f>Table12[[#This Row],[Cost per Trip]]*Table12[[#This Row],[% Allocable for the Administration of the Grant]]</f>
        <v>0</v>
      </c>
      <c r="O186" s="228"/>
    </row>
    <row r="187" spans="1:15" x14ac:dyDescent="0.25">
      <c r="A187" s="54"/>
      <c r="B187" s="54"/>
      <c r="C187" s="57"/>
      <c r="D187" s="57"/>
      <c r="E187" s="55"/>
      <c r="F187" s="55"/>
      <c r="G187" s="55"/>
      <c r="H187" s="55"/>
      <c r="I187" s="55"/>
      <c r="J187" s="55"/>
      <c r="K187" s="376">
        <f t="shared" si="0"/>
        <v>0</v>
      </c>
      <c r="L187" s="58"/>
      <c r="M187" s="390">
        <v>0</v>
      </c>
      <c r="N187" s="377">
        <f>Table12[[#This Row],[Cost per Trip]]*Table12[[#This Row],[% Allocable for the Administration of the Grant]]</f>
        <v>0</v>
      </c>
      <c r="O187" s="228"/>
    </row>
    <row r="188" spans="1:15" x14ac:dyDescent="0.25">
      <c r="A188" s="54"/>
      <c r="B188" s="54"/>
      <c r="C188" s="57"/>
      <c r="D188" s="57"/>
      <c r="E188" s="55"/>
      <c r="F188" s="55"/>
      <c r="G188" s="55"/>
      <c r="H188" s="55"/>
      <c r="I188" s="55"/>
      <c r="J188" s="55"/>
      <c r="K188" s="376">
        <f t="shared" si="0"/>
        <v>0</v>
      </c>
      <c r="L188" s="58"/>
      <c r="M188" s="390">
        <v>0</v>
      </c>
      <c r="N188" s="377">
        <f>Table12[[#This Row],[Cost per Trip]]*Table12[[#This Row],[% Allocable for the Administration of the Grant]]</f>
        <v>0</v>
      </c>
      <c r="O188" s="228"/>
    </row>
    <row r="189" spans="1:15" x14ac:dyDescent="0.25">
      <c r="A189" s="54"/>
      <c r="B189" s="54"/>
      <c r="C189" s="57"/>
      <c r="D189" s="57"/>
      <c r="E189" s="55"/>
      <c r="F189" s="55"/>
      <c r="G189" s="55"/>
      <c r="H189" s="55"/>
      <c r="I189" s="55"/>
      <c r="J189" s="55"/>
      <c r="K189" s="376">
        <f t="shared" si="0"/>
        <v>0</v>
      </c>
      <c r="L189" s="58"/>
      <c r="M189" s="390">
        <v>0</v>
      </c>
      <c r="N189" s="377">
        <f>Table12[[#This Row],[Cost per Trip]]*Table12[[#This Row],[% Allocable for the Administration of the Grant]]</f>
        <v>0</v>
      </c>
      <c r="O189" s="228"/>
    </row>
    <row r="190" spans="1:15" x14ac:dyDescent="0.25">
      <c r="A190" s="54"/>
      <c r="B190" s="54"/>
      <c r="C190" s="57"/>
      <c r="D190" s="57"/>
      <c r="E190" s="55"/>
      <c r="F190" s="55"/>
      <c r="G190" s="55"/>
      <c r="H190" s="55"/>
      <c r="I190" s="55"/>
      <c r="J190" s="55"/>
      <c r="K190" s="376">
        <f t="shared" si="0"/>
        <v>0</v>
      </c>
      <c r="L190" s="58"/>
      <c r="M190" s="390">
        <v>0</v>
      </c>
      <c r="N190" s="377">
        <f>Table12[[#This Row],[Cost per Trip]]*Table12[[#This Row],[% Allocable for the Administration of the Grant]]</f>
        <v>0</v>
      </c>
      <c r="O190" s="228"/>
    </row>
    <row r="191" spans="1:15" x14ac:dyDescent="0.25">
      <c r="A191" s="54"/>
      <c r="B191" s="54"/>
      <c r="C191" s="57"/>
      <c r="D191" s="57"/>
      <c r="E191" s="55"/>
      <c r="F191" s="55"/>
      <c r="G191" s="55"/>
      <c r="H191" s="55"/>
      <c r="I191" s="55"/>
      <c r="J191" s="55"/>
      <c r="K191" s="376">
        <f t="shared" si="0"/>
        <v>0</v>
      </c>
      <c r="L191" s="58"/>
      <c r="M191" s="390">
        <v>0</v>
      </c>
      <c r="N191" s="377">
        <f>Table12[[#This Row],[Cost per Trip]]*Table12[[#This Row],[% Allocable for the Administration of the Grant]]</f>
        <v>0</v>
      </c>
      <c r="O191" s="228"/>
    </row>
    <row r="192" spans="1:15" x14ac:dyDescent="0.25">
      <c r="A192" s="54"/>
      <c r="B192" s="54"/>
      <c r="C192" s="57"/>
      <c r="D192" s="57"/>
      <c r="E192" s="55"/>
      <c r="F192" s="55"/>
      <c r="G192" s="55"/>
      <c r="H192" s="55"/>
      <c r="I192" s="55"/>
      <c r="J192" s="55"/>
      <c r="K192" s="376">
        <f t="shared" si="0"/>
        <v>0</v>
      </c>
      <c r="L192" s="58"/>
      <c r="M192" s="390">
        <v>0</v>
      </c>
      <c r="N192" s="377">
        <f>Table12[[#This Row],[Cost per Trip]]*Table12[[#This Row],[% Allocable for the Administration of the Grant]]</f>
        <v>0</v>
      </c>
      <c r="O192" s="228"/>
    </row>
    <row r="193" spans="1:15" x14ac:dyDescent="0.25">
      <c r="A193" s="54"/>
      <c r="B193" s="54"/>
      <c r="C193" s="57"/>
      <c r="D193" s="57"/>
      <c r="E193" s="55"/>
      <c r="F193" s="55"/>
      <c r="G193" s="55"/>
      <c r="H193" s="55"/>
      <c r="I193" s="55"/>
      <c r="J193" s="55"/>
      <c r="K193" s="376">
        <f t="shared" si="0"/>
        <v>0</v>
      </c>
      <c r="L193" s="58"/>
      <c r="M193" s="390">
        <v>0</v>
      </c>
      <c r="N193" s="377">
        <f>Table12[[#This Row],[Cost per Trip]]*Table12[[#This Row],[% Allocable for the Administration of the Grant]]</f>
        <v>0</v>
      </c>
      <c r="O193" s="228"/>
    </row>
    <row r="194" spans="1:15" x14ac:dyDescent="0.25">
      <c r="A194" s="54"/>
      <c r="B194" s="54"/>
      <c r="C194" s="57"/>
      <c r="D194" s="57"/>
      <c r="E194" s="245"/>
      <c r="F194" s="245"/>
      <c r="G194" s="245"/>
      <c r="H194" s="245"/>
      <c r="I194" s="55"/>
      <c r="J194" s="55"/>
      <c r="K194" s="376">
        <f t="shared" si="0"/>
        <v>0</v>
      </c>
      <c r="L194" s="80"/>
      <c r="M194" s="390">
        <v>0</v>
      </c>
      <c r="N194" s="377">
        <f>Table12[[#This Row],[Cost per Trip]]*Table12[[#This Row],[% Allocable for the Administration of the Grant]]</f>
        <v>0</v>
      </c>
      <c r="O194" s="228"/>
    </row>
    <row r="195" spans="1:15" x14ac:dyDescent="0.25">
      <c r="A195" s="54"/>
      <c r="B195" s="54"/>
      <c r="C195" s="57"/>
      <c r="D195" s="57"/>
      <c r="E195" s="245"/>
      <c r="F195" s="245"/>
      <c r="G195" s="245"/>
      <c r="H195" s="245"/>
      <c r="I195" s="55"/>
      <c r="J195" s="55"/>
      <c r="K195" s="376">
        <f t="shared" si="0"/>
        <v>0</v>
      </c>
      <c r="L195" s="80"/>
      <c r="M195" s="390">
        <v>0</v>
      </c>
      <c r="N195" s="377">
        <f>Table12[[#This Row],[Cost per Trip]]*Table12[[#This Row],[% Allocable for the Administration of the Grant]]</f>
        <v>0</v>
      </c>
      <c r="O195" s="228"/>
    </row>
    <row r="196" spans="1:15" x14ac:dyDescent="0.25">
      <c r="A196" s="54"/>
      <c r="B196" s="54"/>
      <c r="C196" s="57"/>
      <c r="D196" s="57"/>
      <c r="E196" s="245"/>
      <c r="F196" s="245"/>
      <c r="G196" s="245"/>
      <c r="H196" s="245"/>
      <c r="I196" s="55"/>
      <c r="J196" s="55"/>
      <c r="K196" s="376">
        <f t="shared" ref="K196:K207" si="1">(((C196-1)*E196)*D196)+(D196*F196)+(D196*G196)+((D196*H196)*C196)+I196+J196</f>
        <v>0</v>
      </c>
      <c r="L196" s="80"/>
      <c r="M196" s="390">
        <v>0</v>
      </c>
      <c r="N196" s="377">
        <f>Table12[[#This Row],[Cost per Trip]]*Table12[[#This Row],[% Allocable for the Administration of the Grant]]</f>
        <v>0</v>
      </c>
      <c r="O196" s="228"/>
    </row>
    <row r="197" spans="1:15" x14ac:dyDescent="0.25">
      <c r="A197" s="54"/>
      <c r="B197" s="54"/>
      <c r="C197" s="57"/>
      <c r="D197" s="57"/>
      <c r="E197" s="245"/>
      <c r="F197" s="245"/>
      <c r="G197" s="245"/>
      <c r="H197" s="245"/>
      <c r="I197" s="55"/>
      <c r="J197" s="55"/>
      <c r="K197" s="376">
        <f t="shared" si="1"/>
        <v>0</v>
      </c>
      <c r="L197" s="80"/>
      <c r="M197" s="390">
        <v>0</v>
      </c>
      <c r="N197" s="377">
        <f>Table12[[#This Row],[Cost per Trip]]*Table12[[#This Row],[% Allocable for the Administration of the Grant]]</f>
        <v>0</v>
      </c>
      <c r="O197" s="228"/>
    </row>
    <row r="198" spans="1:15" x14ac:dyDescent="0.25">
      <c r="A198" s="54"/>
      <c r="B198" s="54"/>
      <c r="C198" s="57"/>
      <c r="D198" s="57"/>
      <c r="E198" s="245"/>
      <c r="F198" s="245"/>
      <c r="G198" s="245"/>
      <c r="H198" s="245"/>
      <c r="I198" s="55"/>
      <c r="J198" s="55"/>
      <c r="K198" s="376">
        <f t="shared" si="1"/>
        <v>0</v>
      </c>
      <c r="L198" s="56"/>
      <c r="M198" s="390">
        <v>0</v>
      </c>
      <c r="N198" s="377">
        <f>Table12[[#This Row],[Cost per Trip]]*Table12[[#This Row],[% Allocable for the Administration of the Grant]]</f>
        <v>0</v>
      </c>
      <c r="O198" s="228"/>
    </row>
    <row r="199" spans="1:15" x14ac:dyDescent="0.25">
      <c r="A199" s="54"/>
      <c r="B199" s="54"/>
      <c r="C199" s="57"/>
      <c r="D199" s="57"/>
      <c r="E199" s="245"/>
      <c r="F199" s="245"/>
      <c r="G199" s="245"/>
      <c r="H199" s="245"/>
      <c r="I199" s="55"/>
      <c r="J199" s="55"/>
      <c r="K199" s="376">
        <f t="shared" si="1"/>
        <v>0</v>
      </c>
      <c r="L199" s="56"/>
      <c r="M199" s="390">
        <v>0</v>
      </c>
      <c r="N199" s="377">
        <f>Table12[[#This Row],[Cost per Trip]]*Table12[[#This Row],[% Allocable for the Administration of the Grant]]</f>
        <v>0</v>
      </c>
      <c r="O199" s="228"/>
    </row>
    <row r="200" spans="1:15" x14ac:dyDescent="0.25">
      <c r="A200" s="54"/>
      <c r="B200" s="54"/>
      <c r="C200" s="57"/>
      <c r="D200" s="57"/>
      <c r="E200" s="245"/>
      <c r="F200" s="245"/>
      <c r="G200" s="245"/>
      <c r="H200" s="245"/>
      <c r="I200" s="55"/>
      <c r="J200" s="55"/>
      <c r="K200" s="376">
        <f t="shared" si="1"/>
        <v>0</v>
      </c>
      <c r="L200" s="56"/>
      <c r="M200" s="390">
        <v>0</v>
      </c>
      <c r="N200" s="377">
        <f>Table12[[#This Row],[Cost per Trip]]*Table12[[#This Row],[% Allocable for the Administration of the Grant]]</f>
        <v>0</v>
      </c>
      <c r="O200" s="228"/>
    </row>
    <row r="201" spans="1:15" x14ac:dyDescent="0.25">
      <c r="A201" s="54"/>
      <c r="B201" s="58"/>
      <c r="C201" s="57"/>
      <c r="D201" s="57"/>
      <c r="E201" s="245"/>
      <c r="F201" s="245"/>
      <c r="G201" s="245"/>
      <c r="H201" s="245"/>
      <c r="I201" s="55"/>
      <c r="J201" s="55"/>
      <c r="K201" s="376">
        <f t="shared" si="1"/>
        <v>0</v>
      </c>
      <c r="L201" s="56"/>
      <c r="M201" s="390">
        <v>0</v>
      </c>
      <c r="N201" s="377">
        <f>Table12[[#This Row],[Cost per Trip]]*Table12[[#This Row],[% Allocable for the Administration of the Grant]]</f>
        <v>0</v>
      </c>
      <c r="O201" s="228"/>
    </row>
    <row r="202" spans="1:15" x14ac:dyDescent="0.25">
      <c r="A202" s="54"/>
      <c r="B202" s="54"/>
      <c r="C202" s="57"/>
      <c r="D202" s="57"/>
      <c r="E202" s="245"/>
      <c r="F202" s="245"/>
      <c r="G202" s="245"/>
      <c r="H202" s="245"/>
      <c r="I202" s="55"/>
      <c r="J202" s="55"/>
      <c r="K202" s="376">
        <f t="shared" si="1"/>
        <v>0</v>
      </c>
      <c r="L202" s="56"/>
      <c r="M202" s="390">
        <v>0</v>
      </c>
      <c r="N202" s="377">
        <f>Table12[[#This Row],[Cost per Trip]]*Table12[[#This Row],[% Allocable for the Administration of the Grant]]</f>
        <v>0</v>
      </c>
      <c r="O202" s="228"/>
    </row>
    <row r="203" spans="1:15" x14ac:dyDescent="0.25">
      <c r="A203" s="54"/>
      <c r="B203" s="54"/>
      <c r="C203" s="57"/>
      <c r="D203" s="57"/>
      <c r="E203" s="245"/>
      <c r="F203" s="245"/>
      <c r="G203" s="245"/>
      <c r="H203" s="245"/>
      <c r="I203" s="55"/>
      <c r="J203" s="55"/>
      <c r="K203" s="376">
        <f t="shared" si="1"/>
        <v>0</v>
      </c>
      <c r="L203" s="56"/>
      <c r="M203" s="390">
        <v>0</v>
      </c>
      <c r="N203" s="377">
        <f>Table12[[#This Row],[Cost per Trip]]*Table12[[#This Row],[% Allocable for the Administration of the Grant]]</f>
        <v>0</v>
      </c>
      <c r="O203" s="228"/>
    </row>
    <row r="204" spans="1:15" x14ac:dyDescent="0.25">
      <c r="A204" s="54"/>
      <c r="B204" s="54"/>
      <c r="C204" s="57"/>
      <c r="D204" s="57"/>
      <c r="E204" s="245"/>
      <c r="F204" s="245"/>
      <c r="G204" s="245"/>
      <c r="H204" s="245"/>
      <c r="I204" s="55"/>
      <c r="J204" s="55"/>
      <c r="K204" s="376">
        <f t="shared" si="1"/>
        <v>0</v>
      </c>
      <c r="L204" s="56"/>
      <c r="M204" s="390">
        <v>0</v>
      </c>
      <c r="N204" s="377">
        <f>Table12[[#This Row],[Cost per Trip]]*Table12[[#This Row],[% Allocable for the Administration of the Grant]]</f>
        <v>0</v>
      </c>
      <c r="O204" s="228"/>
    </row>
    <row r="205" spans="1:15" x14ac:dyDescent="0.25">
      <c r="A205" s="54"/>
      <c r="B205" s="58"/>
      <c r="C205" s="57"/>
      <c r="D205" s="57"/>
      <c r="E205" s="245"/>
      <c r="F205" s="245"/>
      <c r="G205" s="245"/>
      <c r="H205" s="245"/>
      <c r="I205" s="55"/>
      <c r="J205" s="55"/>
      <c r="K205" s="376">
        <f t="shared" si="1"/>
        <v>0</v>
      </c>
      <c r="L205" s="56"/>
      <c r="M205" s="390">
        <v>0</v>
      </c>
      <c r="N205" s="377">
        <f>Table12[[#This Row],[Cost per Trip]]*Table12[[#This Row],[% Allocable for the Administration of the Grant]]</f>
        <v>0</v>
      </c>
      <c r="O205" s="228"/>
    </row>
    <row r="206" spans="1:15" x14ac:dyDescent="0.25">
      <c r="A206" s="54"/>
      <c r="B206" s="58"/>
      <c r="C206" s="57"/>
      <c r="D206" s="57"/>
      <c r="E206" s="245"/>
      <c r="F206" s="245"/>
      <c r="G206" s="245"/>
      <c r="H206" s="245"/>
      <c r="I206" s="55"/>
      <c r="J206" s="55"/>
      <c r="K206" s="376">
        <f t="shared" si="1"/>
        <v>0</v>
      </c>
      <c r="L206" s="56"/>
      <c r="M206" s="390">
        <v>0</v>
      </c>
      <c r="N206" s="377">
        <f>Table12[[#This Row],[Cost per Trip]]*Table12[[#This Row],[% Allocable for the Administration of the Grant]]</f>
        <v>0</v>
      </c>
      <c r="O206" s="228"/>
    </row>
    <row r="207" spans="1:15" x14ac:dyDescent="0.25">
      <c r="A207" s="85"/>
      <c r="B207" s="67"/>
      <c r="C207" s="89"/>
      <c r="D207" s="89"/>
      <c r="E207" s="246"/>
      <c r="F207" s="246"/>
      <c r="G207" s="246"/>
      <c r="H207" s="246"/>
      <c r="I207" s="86"/>
      <c r="J207" s="86"/>
      <c r="K207" s="376">
        <f t="shared" si="1"/>
        <v>0</v>
      </c>
      <c r="L207" s="87"/>
      <c r="M207" s="390">
        <v>0</v>
      </c>
      <c r="N207" s="377">
        <f>Table12[[#This Row],[Cost per Trip]]*Table12[[#This Row],[% Allocable for the Administration of the Grant]]</f>
        <v>0</v>
      </c>
      <c r="O207" s="228"/>
    </row>
    <row r="208" spans="1:15" ht="13.8" thickBot="1" x14ac:dyDescent="0.3">
      <c r="A208" s="233"/>
      <c r="B208" s="233"/>
      <c r="C208" s="234"/>
      <c r="D208" s="234"/>
      <c r="E208" s="235"/>
      <c r="F208" s="235"/>
      <c r="G208" s="235"/>
      <c r="H208" s="235"/>
      <c r="I208" s="235"/>
      <c r="J208" s="235"/>
      <c r="K208" s="292"/>
      <c r="L208" s="236"/>
      <c r="M208" s="228"/>
      <c r="N208" s="228"/>
      <c r="O208" s="228"/>
    </row>
    <row r="209" spans="1:15" s="229" customFormat="1" ht="16.5" customHeight="1" thickBot="1" x14ac:dyDescent="0.3">
      <c r="A209" s="719" t="s">
        <v>88</v>
      </c>
      <c r="B209" s="720"/>
      <c r="C209" s="720"/>
      <c r="D209" s="720"/>
      <c r="E209" s="720"/>
      <c r="F209" s="720"/>
      <c r="G209" s="720"/>
      <c r="H209" s="720"/>
      <c r="I209" s="720"/>
      <c r="J209" s="721"/>
      <c r="K209" s="293">
        <f>SUM(K8:K207)</f>
        <v>0</v>
      </c>
      <c r="L209" s="321"/>
      <c r="M209" s="322"/>
      <c r="N209" s="385">
        <f>SUM(N8:N207)</f>
        <v>0</v>
      </c>
    </row>
    <row r="210" spans="1:15" ht="13.8" thickBot="1" x14ac:dyDescent="0.3">
      <c r="A210" s="228"/>
      <c r="B210" s="228"/>
      <c r="C210" s="237"/>
      <c r="D210" s="237"/>
      <c r="E210" s="238"/>
      <c r="F210" s="238"/>
      <c r="G210" s="238"/>
      <c r="H210" s="238"/>
      <c r="I210" s="238"/>
      <c r="J210" s="238"/>
      <c r="K210" s="239"/>
      <c r="L210" s="240"/>
      <c r="M210" s="228"/>
      <c r="N210" s="228"/>
      <c r="O210" s="228"/>
    </row>
    <row r="211" spans="1:15" ht="70.5" customHeight="1" thickBot="1" x14ac:dyDescent="0.3">
      <c r="A211" s="735" t="s">
        <v>32</v>
      </c>
      <c r="B211" s="736"/>
      <c r="C211" s="736"/>
      <c r="D211" s="736"/>
      <c r="E211" s="736"/>
      <c r="F211" s="736"/>
      <c r="G211" s="736"/>
      <c r="H211" s="736"/>
      <c r="I211" s="736"/>
      <c r="J211" s="736"/>
      <c r="K211" s="736"/>
      <c r="L211" s="736"/>
      <c r="M211" s="736"/>
      <c r="N211" s="737"/>
      <c r="O211" s="228"/>
    </row>
    <row r="217" spans="1:15" x14ac:dyDescent="0.25">
      <c r="A217" s="228"/>
      <c r="B217" s="228"/>
      <c r="C217" s="228"/>
      <c r="D217" s="237"/>
      <c r="E217" s="237"/>
      <c r="F217" s="238"/>
      <c r="G217" s="238"/>
      <c r="H217" s="238"/>
      <c r="I217" s="238"/>
      <c r="J217" s="238"/>
      <c r="K217" s="238"/>
      <c r="L217" s="239"/>
      <c r="M217" s="228"/>
      <c r="N217" s="228"/>
      <c r="O217" s="228"/>
    </row>
  </sheetData>
  <sheetProtection algorithmName="SHA-512" hashValue="V9fYDCnSUmslqrh7KMqayxYHh/vo3c1NBK9hVC53oXkefYu/CBYGTjdOfRGRZNM+I9T7ckL16x+5rW/hRCNVGg==" saltValue="g3U2YNIn0QIius76IOGuAA==" spinCount="100000" sheet="1" formatCells="0" formatColumns="0" formatRows="0" insertRows="0" deleteRows="0"/>
  <customSheetViews>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 right="0" top="0" bottom="0" header="0" footer="0"/>
      <printOptions horizontalCentered="1"/>
      <pageSetup scale="80" orientation="landscape" r:id="rId6"/>
      <headerFooter alignWithMargins="0">
        <oddFooter>&amp;Lc. Travel&amp;RPage &amp;P of &amp;N</oddFooter>
      </headerFooter>
    </customSheetView>
  </customSheetViews>
  <mergeCells count="4">
    <mergeCell ref="A3:N3"/>
    <mergeCell ref="A211:N211"/>
    <mergeCell ref="A2:N2"/>
    <mergeCell ref="A209:J209"/>
  </mergeCells>
  <phoneticPr fontId="3" type="noConversion"/>
  <printOptions horizontalCentered="1"/>
  <pageMargins left="0.5" right="0.5" top="0.25" bottom="0.25" header="0.5" footer="0.5"/>
  <pageSetup scale="46" fitToHeight="0" orientation="landscape" horizontalDpi="300" verticalDpi="300" r:id="rId7"/>
  <headerFooter alignWithMargins="0"/>
  <drawing r:id="rId8"/>
  <tableParts count="1">
    <tablePart r:id="rId9"/>
  </tableParts>
  <extLst>
    <ext xmlns:x14="http://schemas.microsoft.com/office/spreadsheetml/2009/9/main" uri="{CCE6A557-97BC-4b89-ADB6-D9C93CAAB3DF}">
      <x14:dataValidations xmlns:xm="http://schemas.microsoft.com/office/excel/2006/main" count="1">
        <x14:dataValidation type="list" allowBlank="1" showInputMessage="1" showErrorMessage="1" xr:uid="{4B40E9CE-5775-420D-AEC3-0F2612BA8A7C}">
          <x14:formula1>
            <xm:f>List!$E$1:$E$6</xm:f>
          </x14:formula1>
          <xm:sqref>B6:B207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249977111117893"/>
    <pageSetUpPr fitToPage="1"/>
  </sheetPr>
  <dimension ref="A1:M35"/>
  <sheetViews>
    <sheetView zoomScale="76" zoomScaleNormal="70" workbookViewId="0">
      <selection activeCell="F14" sqref="F14"/>
    </sheetView>
  </sheetViews>
  <sheetFormatPr defaultColWidth="9.44140625" defaultRowHeight="13.2" x14ac:dyDescent="0.25"/>
  <cols>
    <col min="1" max="1" width="37.44140625" style="231" customWidth="1"/>
    <col min="2" max="2" width="10.5546875" style="231" customWidth="1"/>
    <col min="3" max="3" width="15.5546875" style="231" customWidth="1"/>
    <col min="4" max="4" width="15.5546875" style="257" customWidth="1"/>
    <col min="5" max="5" width="38.5546875" style="243" customWidth="1"/>
    <col min="6" max="6" width="54.5546875" style="243" customWidth="1"/>
    <col min="7" max="8" width="18.109375" style="231" customWidth="1"/>
    <col min="9" max="16384" width="9.44140625" style="231"/>
  </cols>
  <sheetData>
    <row r="1" spans="1:13" s="252" customFormat="1" ht="17.399999999999999" x14ac:dyDescent="0.25">
      <c r="A1" s="447"/>
      <c r="B1" s="448"/>
      <c r="C1" s="448"/>
      <c r="D1" s="448"/>
      <c r="E1" s="448"/>
      <c r="F1" s="448"/>
      <c r="G1" s="485"/>
      <c r="H1" s="486"/>
    </row>
    <row r="2" spans="1:13" s="254" customFormat="1" ht="17.399999999999999" x14ac:dyDescent="0.25">
      <c r="A2" s="738" t="s">
        <v>17</v>
      </c>
      <c r="B2" s="739"/>
      <c r="C2" s="739"/>
      <c r="D2" s="739"/>
      <c r="E2" s="739"/>
      <c r="F2" s="739"/>
      <c r="G2" s="739"/>
      <c r="H2" s="740"/>
      <c r="I2" s="253"/>
      <c r="J2" s="253"/>
      <c r="K2" s="253"/>
      <c r="L2" s="230"/>
      <c r="M2" s="230"/>
    </row>
    <row r="3" spans="1:13" ht="122.4" customHeight="1" x14ac:dyDescent="0.25">
      <c r="A3" s="741" t="s">
        <v>89</v>
      </c>
      <c r="B3" s="742"/>
      <c r="C3" s="742"/>
      <c r="D3" s="742"/>
      <c r="E3" s="742"/>
      <c r="F3" s="742"/>
      <c r="G3" s="742"/>
      <c r="H3" s="743"/>
      <c r="I3" s="228"/>
      <c r="J3" s="228"/>
      <c r="K3" s="228"/>
      <c r="L3" s="228"/>
      <c r="M3" s="228"/>
    </row>
    <row r="4" spans="1:13" ht="3.75" customHeight="1" thickBot="1" x14ac:dyDescent="0.3">
      <c r="A4" s="450"/>
      <c r="B4" s="451"/>
      <c r="C4" s="452"/>
      <c r="D4" s="487"/>
      <c r="E4" s="455"/>
      <c r="F4" s="455"/>
      <c r="G4" s="456"/>
      <c r="H4" s="457"/>
      <c r="I4" s="228"/>
      <c r="J4" s="228"/>
      <c r="K4" s="228"/>
      <c r="L4" s="228"/>
      <c r="M4" s="228"/>
    </row>
    <row r="5" spans="1:13" s="229" customFormat="1" ht="55.8" thickBot="1" x14ac:dyDescent="0.3">
      <c r="A5" s="410" t="s">
        <v>90</v>
      </c>
      <c r="B5" s="488" t="s">
        <v>91</v>
      </c>
      <c r="C5" s="488" t="s">
        <v>92</v>
      </c>
      <c r="D5" s="488" t="s">
        <v>93</v>
      </c>
      <c r="E5" s="488" t="s">
        <v>94</v>
      </c>
      <c r="F5" s="488" t="s">
        <v>55</v>
      </c>
      <c r="G5" s="488" t="s">
        <v>56</v>
      </c>
      <c r="H5" s="489" t="s">
        <v>95</v>
      </c>
    </row>
    <row r="6" spans="1:13" ht="125.1" customHeight="1" thickBot="1" x14ac:dyDescent="0.3">
      <c r="A6" s="491" t="s">
        <v>96</v>
      </c>
      <c r="B6" s="492">
        <v>1</v>
      </c>
      <c r="C6" s="493">
        <v>13699</v>
      </c>
      <c r="D6" s="493">
        <f>B6*C6</f>
        <v>13699</v>
      </c>
      <c r="E6" s="494" t="s">
        <v>97</v>
      </c>
      <c r="F6" s="494" t="s">
        <v>98</v>
      </c>
      <c r="G6" s="495">
        <v>1</v>
      </c>
      <c r="H6" s="496">
        <f>Table4[[#This Row],[% Allocable for the Administration of the Grant]]*Table4[[#This Row],[Total Cost             ]]</f>
        <v>13699</v>
      </c>
      <c r="I6" s="228"/>
      <c r="J6" s="228"/>
      <c r="K6" s="228"/>
      <c r="L6" s="228"/>
      <c r="M6" s="228"/>
    </row>
    <row r="7" spans="1:13" x14ac:dyDescent="0.25">
      <c r="A7" s="53"/>
      <c r="B7" s="262"/>
      <c r="C7" s="92">
        <v>0</v>
      </c>
      <c r="D7" s="490">
        <f>B7*C7</f>
        <v>0</v>
      </c>
      <c r="E7" s="151"/>
      <c r="F7" s="80"/>
      <c r="G7" s="249">
        <v>0</v>
      </c>
      <c r="H7" s="377">
        <f>Table4[[#This Row],[% Allocable for the Administration of the Grant]]*Table4[[#This Row],[Total Cost             ]]</f>
        <v>0</v>
      </c>
      <c r="I7" s="228"/>
      <c r="J7" s="228"/>
      <c r="K7" s="228"/>
      <c r="L7" s="228"/>
      <c r="M7" s="228"/>
    </row>
    <row r="8" spans="1:13" x14ac:dyDescent="0.25">
      <c r="A8" s="54"/>
      <c r="B8" s="263"/>
      <c r="C8" s="633">
        <v>0</v>
      </c>
      <c r="D8" s="371">
        <f t="shared" ref="D8:D31" si="0">B8*C8</f>
        <v>0</v>
      </c>
      <c r="E8" s="57"/>
      <c r="F8" s="56"/>
      <c r="G8" s="170">
        <v>0</v>
      </c>
      <c r="H8" s="377">
        <f>Table4[[#This Row],[% Allocable for the Administration of the Grant]]*Table4[[#This Row],[Total Cost             ]]</f>
        <v>0</v>
      </c>
      <c r="I8" s="228"/>
      <c r="J8" s="228"/>
      <c r="K8" s="228"/>
      <c r="L8" s="228"/>
      <c r="M8" s="228"/>
    </row>
    <row r="9" spans="1:13" x14ac:dyDescent="0.25">
      <c r="A9" s="54"/>
      <c r="B9" s="263"/>
      <c r="C9" s="633">
        <v>0</v>
      </c>
      <c r="D9" s="371">
        <f t="shared" si="0"/>
        <v>0</v>
      </c>
      <c r="E9" s="57"/>
      <c r="F9" s="56"/>
      <c r="G9" s="170">
        <v>0</v>
      </c>
      <c r="H9" s="377">
        <f>Table4[[#This Row],[% Allocable for the Administration of the Grant]]*Table4[[#This Row],[Total Cost             ]]</f>
        <v>0</v>
      </c>
      <c r="I9" s="228"/>
      <c r="J9" s="228"/>
      <c r="K9" s="228"/>
      <c r="L9" s="228"/>
      <c r="M9" s="228"/>
    </row>
    <row r="10" spans="1:13" x14ac:dyDescent="0.25">
      <c r="A10" s="54"/>
      <c r="B10" s="263"/>
      <c r="C10" s="633">
        <v>0</v>
      </c>
      <c r="D10" s="371">
        <f t="shared" si="0"/>
        <v>0</v>
      </c>
      <c r="E10" s="57"/>
      <c r="F10" s="56"/>
      <c r="G10" s="170">
        <v>0</v>
      </c>
      <c r="H10" s="377">
        <f>Table4[[#This Row],[% Allocable for the Administration of the Grant]]*Table4[[#This Row],[Total Cost             ]]</f>
        <v>0</v>
      </c>
      <c r="I10" s="228"/>
      <c r="J10" s="228"/>
      <c r="K10" s="228"/>
      <c r="L10" s="228"/>
      <c r="M10" s="228"/>
    </row>
    <row r="11" spans="1:13" x14ac:dyDescent="0.25">
      <c r="A11" s="54"/>
      <c r="B11" s="263"/>
      <c r="C11" s="633">
        <v>0</v>
      </c>
      <c r="D11" s="371">
        <f t="shared" si="0"/>
        <v>0</v>
      </c>
      <c r="E11" s="57"/>
      <c r="F11" s="56"/>
      <c r="G11" s="170">
        <v>0</v>
      </c>
      <c r="H11" s="377">
        <f>Table4[[#This Row],[% Allocable for the Administration of the Grant]]*Table4[[#This Row],[Total Cost             ]]</f>
        <v>0</v>
      </c>
      <c r="I11" s="228"/>
      <c r="J11" s="228"/>
      <c r="K11" s="228"/>
      <c r="L11" s="228"/>
      <c r="M11" s="228"/>
    </row>
    <row r="12" spans="1:13" x14ac:dyDescent="0.25">
      <c r="A12" s="54"/>
      <c r="B12" s="263"/>
      <c r="C12" s="633">
        <v>0</v>
      </c>
      <c r="D12" s="371">
        <f t="shared" si="0"/>
        <v>0</v>
      </c>
      <c r="E12" s="57"/>
      <c r="F12" s="56"/>
      <c r="G12" s="170">
        <v>0</v>
      </c>
      <c r="H12" s="377">
        <f>Table4[[#This Row],[% Allocable for the Administration of the Grant]]*Table4[[#This Row],[Total Cost             ]]</f>
        <v>0</v>
      </c>
      <c r="I12" s="228"/>
      <c r="J12" s="228"/>
      <c r="K12" s="228"/>
      <c r="L12" s="228"/>
      <c r="M12" s="228"/>
    </row>
    <row r="13" spans="1:13" x14ac:dyDescent="0.25">
      <c r="A13" s="54"/>
      <c r="B13" s="263"/>
      <c r="C13" s="633">
        <v>0</v>
      </c>
      <c r="D13" s="371">
        <f t="shared" si="0"/>
        <v>0</v>
      </c>
      <c r="E13" s="57"/>
      <c r="F13" s="56"/>
      <c r="G13" s="170">
        <v>0</v>
      </c>
      <c r="H13" s="377">
        <f>Table4[[#This Row],[% Allocable for the Administration of the Grant]]*Table4[[#This Row],[Total Cost             ]]</f>
        <v>0</v>
      </c>
      <c r="I13" s="228"/>
      <c r="J13" s="228"/>
      <c r="K13" s="228"/>
      <c r="L13" s="228"/>
      <c r="M13" s="228"/>
    </row>
    <row r="14" spans="1:13" x14ac:dyDescent="0.25">
      <c r="A14" s="54"/>
      <c r="B14" s="263"/>
      <c r="C14" s="633">
        <v>0</v>
      </c>
      <c r="D14" s="371">
        <f t="shared" si="0"/>
        <v>0</v>
      </c>
      <c r="E14" s="57"/>
      <c r="F14" s="56"/>
      <c r="G14" s="170">
        <v>0</v>
      </c>
      <c r="H14" s="377">
        <f>Table4[[#This Row],[% Allocable for the Administration of the Grant]]*Table4[[#This Row],[Total Cost             ]]</f>
        <v>0</v>
      </c>
      <c r="I14" s="228"/>
      <c r="J14" s="228"/>
      <c r="K14" s="228"/>
      <c r="L14" s="228"/>
      <c r="M14" s="228"/>
    </row>
    <row r="15" spans="1:13" x14ac:dyDescent="0.25">
      <c r="A15" s="54"/>
      <c r="B15" s="263"/>
      <c r="C15" s="633">
        <v>0</v>
      </c>
      <c r="D15" s="371">
        <f t="shared" si="0"/>
        <v>0</v>
      </c>
      <c r="E15" s="57"/>
      <c r="F15" s="56"/>
      <c r="G15" s="170">
        <v>0</v>
      </c>
      <c r="H15" s="377">
        <f>Table4[[#This Row],[% Allocable for the Administration of the Grant]]*Table4[[#This Row],[Total Cost             ]]</f>
        <v>0</v>
      </c>
      <c r="I15" s="228"/>
      <c r="J15" s="228"/>
      <c r="K15" s="228"/>
      <c r="L15" s="228"/>
      <c r="M15" s="228"/>
    </row>
    <row r="16" spans="1:13" x14ac:dyDescent="0.25">
      <c r="A16" s="54"/>
      <c r="B16" s="263"/>
      <c r="C16" s="633">
        <v>0</v>
      </c>
      <c r="D16" s="371">
        <f t="shared" si="0"/>
        <v>0</v>
      </c>
      <c r="E16" s="57"/>
      <c r="F16" s="56"/>
      <c r="G16" s="170">
        <v>0</v>
      </c>
      <c r="H16" s="377">
        <f>Table4[[#This Row],[% Allocable for the Administration of the Grant]]*Table4[[#This Row],[Total Cost             ]]</f>
        <v>0</v>
      </c>
      <c r="I16" s="228"/>
      <c r="J16" s="228"/>
      <c r="K16" s="228"/>
      <c r="L16" s="228"/>
      <c r="M16" s="228"/>
    </row>
    <row r="17" spans="1:13" x14ac:dyDescent="0.25">
      <c r="A17" s="54"/>
      <c r="B17" s="263"/>
      <c r="C17" s="633">
        <v>0</v>
      </c>
      <c r="D17" s="371">
        <f t="shared" si="0"/>
        <v>0</v>
      </c>
      <c r="E17" s="57"/>
      <c r="F17" s="56"/>
      <c r="G17" s="170">
        <v>0</v>
      </c>
      <c r="H17" s="377">
        <f>Table4[[#This Row],[% Allocable for the Administration of the Grant]]*Table4[[#This Row],[Total Cost             ]]</f>
        <v>0</v>
      </c>
      <c r="I17" s="228"/>
      <c r="J17" s="228"/>
      <c r="K17" s="228"/>
      <c r="L17" s="228"/>
      <c r="M17" s="228"/>
    </row>
    <row r="18" spans="1:13" x14ac:dyDescent="0.25">
      <c r="A18" s="54"/>
      <c r="B18" s="263"/>
      <c r="C18" s="633">
        <v>0</v>
      </c>
      <c r="D18" s="371">
        <f t="shared" si="0"/>
        <v>0</v>
      </c>
      <c r="E18" s="57"/>
      <c r="F18" s="56"/>
      <c r="G18" s="170">
        <v>0</v>
      </c>
      <c r="H18" s="377">
        <f>Table4[[#This Row],[% Allocable for the Administration of the Grant]]*Table4[[#This Row],[Total Cost             ]]</f>
        <v>0</v>
      </c>
      <c r="I18" s="228"/>
      <c r="J18" s="228"/>
      <c r="K18" s="228"/>
      <c r="L18" s="228"/>
      <c r="M18" s="228"/>
    </row>
    <row r="19" spans="1:13" x14ac:dyDescent="0.25">
      <c r="A19" s="54"/>
      <c r="B19" s="263"/>
      <c r="C19" s="633">
        <v>0</v>
      </c>
      <c r="D19" s="371">
        <f t="shared" si="0"/>
        <v>0</v>
      </c>
      <c r="E19" s="57"/>
      <c r="F19" s="56"/>
      <c r="G19" s="170">
        <v>0</v>
      </c>
      <c r="H19" s="377">
        <f>Table4[[#This Row],[% Allocable for the Administration of the Grant]]*Table4[[#This Row],[Total Cost             ]]</f>
        <v>0</v>
      </c>
      <c r="I19" s="228"/>
      <c r="J19" s="228"/>
      <c r="K19" s="228"/>
      <c r="L19" s="228"/>
      <c r="M19" s="228"/>
    </row>
    <row r="20" spans="1:13" x14ac:dyDescent="0.25">
      <c r="A20" s="54"/>
      <c r="B20" s="263"/>
      <c r="C20" s="633">
        <v>0</v>
      </c>
      <c r="D20" s="371">
        <f t="shared" si="0"/>
        <v>0</v>
      </c>
      <c r="E20" s="57"/>
      <c r="F20" s="56"/>
      <c r="G20" s="170">
        <v>0</v>
      </c>
      <c r="H20" s="377">
        <f>Table4[[#This Row],[% Allocable for the Administration of the Grant]]*Table4[[#This Row],[Total Cost             ]]</f>
        <v>0</v>
      </c>
      <c r="I20" s="228"/>
      <c r="J20" s="228"/>
      <c r="K20" s="228"/>
      <c r="L20" s="228"/>
      <c r="M20" s="228"/>
    </row>
    <row r="21" spans="1:13" x14ac:dyDescent="0.25">
      <c r="A21" s="54"/>
      <c r="B21" s="263"/>
      <c r="C21" s="633">
        <v>0</v>
      </c>
      <c r="D21" s="371">
        <f t="shared" si="0"/>
        <v>0</v>
      </c>
      <c r="E21" s="57"/>
      <c r="F21" s="56"/>
      <c r="G21" s="170">
        <v>0</v>
      </c>
      <c r="H21" s="377">
        <f>Table4[[#This Row],[% Allocable for the Administration of the Grant]]*Table4[[#This Row],[Total Cost             ]]</f>
        <v>0</v>
      </c>
      <c r="I21" s="228"/>
      <c r="J21" s="228"/>
      <c r="K21" s="228"/>
      <c r="L21" s="228"/>
      <c r="M21" s="228"/>
    </row>
    <row r="22" spans="1:13" x14ac:dyDescent="0.25">
      <c r="A22" s="54"/>
      <c r="B22" s="263"/>
      <c r="C22" s="633">
        <v>0</v>
      </c>
      <c r="D22" s="371">
        <f t="shared" si="0"/>
        <v>0</v>
      </c>
      <c r="E22" s="57"/>
      <c r="F22" s="56"/>
      <c r="G22" s="170">
        <v>0</v>
      </c>
      <c r="H22" s="377">
        <f>Table4[[#This Row],[% Allocable for the Administration of the Grant]]*Table4[[#This Row],[Total Cost             ]]</f>
        <v>0</v>
      </c>
      <c r="I22" s="228"/>
      <c r="J22" s="228"/>
      <c r="K22" s="228"/>
      <c r="L22" s="228"/>
      <c r="M22" s="228"/>
    </row>
    <row r="23" spans="1:13" x14ac:dyDescent="0.25">
      <c r="A23" s="54"/>
      <c r="B23" s="263"/>
      <c r="C23" s="633">
        <v>0</v>
      </c>
      <c r="D23" s="371">
        <f t="shared" si="0"/>
        <v>0</v>
      </c>
      <c r="E23" s="57"/>
      <c r="F23" s="56"/>
      <c r="G23" s="170">
        <v>0</v>
      </c>
      <c r="H23" s="377">
        <f>Table4[[#This Row],[% Allocable for the Administration of the Grant]]*Table4[[#This Row],[Total Cost             ]]</f>
        <v>0</v>
      </c>
      <c r="I23" s="228"/>
      <c r="J23" s="228"/>
      <c r="K23" s="228"/>
      <c r="L23" s="228"/>
      <c r="M23" s="228"/>
    </row>
    <row r="24" spans="1:13" x14ac:dyDescent="0.25">
      <c r="A24" s="54"/>
      <c r="B24" s="263"/>
      <c r="C24" s="633">
        <v>0</v>
      </c>
      <c r="D24" s="371">
        <f t="shared" si="0"/>
        <v>0</v>
      </c>
      <c r="E24" s="57"/>
      <c r="F24" s="56"/>
      <c r="G24" s="170">
        <v>0</v>
      </c>
      <c r="H24" s="377">
        <f>Table4[[#This Row],[% Allocable for the Administration of the Grant]]*Table4[[#This Row],[Total Cost             ]]</f>
        <v>0</v>
      </c>
      <c r="I24" s="228"/>
      <c r="J24" s="228"/>
      <c r="K24" s="228"/>
      <c r="L24" s="228"/>
      <c r="M24" s="228"/>
    </row>
    <row r="25" spans="1:13" x14ac:dyDescent="0.25">
      <c r="A25" s="54"/>
      <c r="B25" s="263"/>
      <c r="C25" s="633">
        <v>0</v>
      </c>
      <c r="D25" s="371">
        <f t="shared" si="0"/>
        <v>0</v>
      </c>
      <c r="E25" s="57"/>
      <c r="F25" s="56"/>
      <c r="G25" s="170">
        <v>0</v>
      </c>
      <c r="H25" s="377">
        <f>Table4[[#This Row],[% Allocable for the Administration of the Grant]]*Table4[[#This Row],[Total Cost             ]]</f>
        <v>0</v>
      </c>
      <c r="I25" s="228"/>
      <c r="J25" s="228"/>
      <c r="K25" s="228"/>
      <c r="L25" s="228"/>
      <c r="M25" s="228"/>
    </row>
    <row r="26" spans="1:13" x14ac:dyDescent="0.25">
      <c r="A26" s="54"/>
      <c r="B26" s="263"/>
      <c r="C26" s="633">
        <v>0</v>
      </c>
      <c r="D26" s="371">
        <f t="shared" si="0"/>
        <v>0</v>
      </c>
      <c r="E26" s="57"/>
      <c r="F26" s="56"/>
      <c r="G26" s="170">
        <v>0</v>
      </c>
      <c r="H26" s="377">
        <f>Table4[[#This Row],[% Allocable for the Administration of the Grant]]*Table4[[#This Row],[Total Cost             ]]</f>
        <v>0</v>
      </c>
      <c r="I26" s="228"/>
      <c r="J26" s="228"/>
      <c r="K26" s="228"/>
      <c r="L26" s="228"/>
      <c r="M26" s="228"/>
    </row>
    <row r="27" spans="1:13" x14ac:dyDescent="0.25">
      <c r="A27" s="54"/>
      <c r="B27" s="263"/>
      <c r="C27" s="633">
        <v>0</v>
      </c>
      <c r="D27" s="371">
        <f t="shared" si="0"/>
        <v>0</v>
      </c>
      <c r="E27" s="57"/>
      <c r="F27" s="56"/>
      <c r="G27" s="170">
        <v>0</v>
      </c>
      <c r="H27" s="377">
        <f>Table4[[#This Row],[% Allocable for the Administration of the Grant]]*Table4[[#This Row],[Total Cost             ]]</f>
        <v>0</v>
      </c>
      <c r="I27" s="228"/>
      <c r="J27" s="228"/>
      <c r="K27" s="228"/>
      <c r="L27" s="228"/>
      <c r="M27" s="228"/>
    </row>
    <row r="28" spans="1:13" x14ac:dyDescent="0.25">
      <c r="A28" s="54"/>
      <c r="B28" s="263"/>
      <c r="C28" s="633">
        <v>0</v>
      </c>
      <c r="D28" s="371">
        <f t="shared" si="0"/>
        <v>0</v>
      </c>
      <c r="E28" s="57"/>
      <c r="F28" s="56"/>
      <c r="G28" s="170">
        <v>0</v>
      </c>
      <c r="H28" s="377">
        <f>Table4[[#This Row],[% Allocable for the Administration of the Grant]]*Table4[[#This Row],[Total Cost             ]]</f>
        <v>0</v>
      </c>
      <c r="I28" s="228"/>
      <c r="J28" s="228"/>
      <c r="K28" s="228"/>
      <c r="L28" s="228"/>
      <c r="M28" s="228"/>
    </row>
    <row r="29" spans="1:13" x14ac:dyDescent="0.25">
      <c r="A29" s="54"/>
      <c r="B29" s="263"/>
      <c r="C29" s="633">
        <v>0</v>
      </c>
      <c r="D29" s="371">
        <f t="shared" si="0"/>
        <v>0</v>
      </c>
      <c r="E29" s="57"/>
      <c r="F29" s="56"/>
      <c r="G29" s="170">
        <v>0</v>
      </c>
      <c r="H29" s="377">
        <f>Table4[[#This Row],[% Allocable for the Administration of the Grant]]*Table4[[#This Row],[Total Cost             ]]</f>
        <v>0</v>
      </c>
      <c r="I29" s="228"/>
      <c r="J29" s="228"/>
      <c r="K29" s="228"/>
      <c r="L29" s="228"/>
      <c r="M29" s="228"/>
    </row>
    <row r="30" spans="1:13" x14ac:dyDescent="0.25">
      <c r="A30" s="54"/>
      <c r="B30" s="263"/>
      <c r="C30" s="633">
        <v>0</v>
      </c>
      <c r="D30" s="371">
        <f t="shared" si="0"/>
        <v>0</v>
      </c>
      <c r="E30" s="57"/>
      <c r="F30" s="56"/>
      <c r="G30" s="170">
        <v>0</v>
      </c>
      <c r="H30" s="377">
        <f>Table4[[#This Row],[% Allocable for the Administration of the Grant]]*Table4[[#This Row],[Total Cost             ]]</f>
        <v>0</v>
      </c>
      <c r="I30" s="228"/>
      <c r="J30" s="228"/>
      <c r="K30" s="228"/>
      <c r="L30" s="228"/>
      <c r="M30" s="228"/>
    </row>
    <row r="31" spans="1:13" x14ac:dyDescent="0.25">
      <c r="A31" s="85"/>
      <c r="B31" s="264"/>
      <c r="C31" s="634">
        <v>0</v>
      </c>
      <c r="D31" s="371">
        <f t="shared" si="0"/>
        <v>0</v>
      </c>
      <c r="E31" s="89"/>
      <c r="F31" s="87"/>
      <c r="G31" s="170">
        <v>0</v>
      </c>
      <c r="H31" s="377">
        <f>Table4[[#This Row],[% Allocable for the Administration of the Grant]]*Table4[[#This Row],[Total Cost             ]]</f>
        <v>0</v>
      </c>
      <c r="I31" s="228"/>
      <c r="J31" s="228"/>
      <c r="K31" s="228"/>
      <c r="L31" s="228"/>
      <c r="M31" s="228"/>
    </row>
    <row r="32" spans="1:13" ht="13.8" thickBot="1" x14ac:dyDescent="0.3">
      <c r="A32" s="255"/>
      <c r="B32" s="256"/>
      <c r="C32" s="233"/>
      <c r="D32" s="256"/>
      <c r="E32" s="239"/>
      <c r="F32" s="227"/>
      <c r="G32" s="228"/>
      <c r="H32" s="228"/>
      <c r="I32" s="228"/>
      <c r="J32" s="228"/>
      <c r="K32" s="228"/>
      <c r="L32" s="228"/>
      <c r="M32" s="228"/>
    </row>
    <row r="33" spans="1:8" ht="18.600000000000001" customHeight="1" thickBot="1" x14ac:dyDescent="0.3">
      <c r="A33" s="265" t="s">
        <v>99</v>
      </c>
      <c r="B33" s="323"/>
      <c r="C33" s="323"/>
      <c r="D33" s="293">
        <f>SUM(D7:D31)</f>
        <v>0</v>
      </c>
      <c r="E33" s="324"/>
      <c r="F33" s="324"/>
      <c r="G33" s="325"/>
      <c r="H33" s="385">
        <f>SUM(H7:H31)</f>
        <v>0</v>
      </c>
    </row>
    <row r="34" spans="1:8" ht="13.8" thickBot="1" x14ac:dyDescent="0.3">
      <c r="A34" s="228"/>
      <c r="B34" s="228"/>
      <c r="C34" s="228"/>
      <c r="D34" s="256"/>
      <c r="E34" s="239"/>
      <c r="F34" s="239"/>
      <c r="G34" s="228"/>
      <c r="H34" s="228"/>
    </row>
    <row r="35" spans="1:8" ht="62.4" customHeight="1" thickBot="1" x14ac:dyDescent="0.3">
      <c r="A35" s="735" t="s">
        <v>32</v>
      </c>
      <c r="B35" s="736"/>
      <c r="C35" s="736"/>
      <c r="D35" s="736"/>
      <c r="E35" s="736"/>
      <c r="F35" s="736"/>
      <c r="G35" s="736"/>
      <c r="H35" s="737"/>
    </row>
  </sheetData>
  <sheetProtection algorithmName="SHA-512" hashValue="PMU2gEYkcNYUDGMhpua0ithz6yF/bn1RdHFjSCl2QjDF2EOiO7Ninl+9KpU8cwVdH14/iKPiuQSCvI6QdHWDqg==" saltValue="WjZA2PKapanObzjuEs3pHw==" spinCount="100000" sheet="1" formatCells="0" formatColumns="0" formatRows="0" insertRows="0" deleteRows="0"/>
  <customSheetViews>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0" orientation="landscape" r:id="rId6"/>
      <headerFooter alignWithMargins="0">
        <oddFooter>&amp;Ld. Equipment&amp;RPage &amp;P of &amp;N</oddFooter>
      </headerFooter>
    </customSheetView>
  </customSheetViews>
  <mergeCells count="3">
    <mergeCell ref="A3:H3"/>
    <mergeCell ref="A35:H35"/>
    <mergeCell ref="A2:H2"/>
  </mergeCells>
  <phoneticPr fontId="3" type="noConversion"/>
  <printOptions horizontalCentered="1"/>
  <pageMargins left="0.5" right="0.5" top="0.25" bottom="0.25" header="0.5" footer="0.5"/>
  <pageSetup scale="62" fitToHeight="0" orientation="landscape" horizontalDpi="300" verticalDpi="300" r:id="rId7"/>
  <headerFooter alignWithMargins="0"/>
  <drawing r:id="rId8"/>
  <tableParts count="1">
    <tablePart r:id="rId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499984740745262"/>
    <pageSetUpPr fitToPage="1"/>
  </sheetPr>
  <dimension ref="A1:M44"/>
  <sheetViews>
    <sheetView showGridLines="0" zoomScale="72" zoomScaleNormal="85" workbookViewId="0">
      <selection activeCell="A3" sqref="A3:H3"/>
    </sheetView>
  </sheetViews>
  <sheetFormatPr defaultColWidth="9.44140625" defaultRowHeight="13.2" x14ac:dyDescent="0.25"/>
  <cols>
    <col min="1" max="1" width="55.44140625" style="2" customWidth="1"/>
    <col min="2" max="2" width="10.5546875" style="2" customWidth="1"/>
    <col min="3" max="3" width="15.5546875" style="31" customWidth="1"/>
    <col min="4" max="4" width="15.5546875" style="32" customWidth="1"/>
    <col min="5" max="5" width="37.44140625" style="27" customWidth="1"/>
    <col min="6" max="6" width="52.33203125" style="26" bestFit="1" customWidth="1"/>
    <col min="7" max="8" width="20.5546875" style="2" customWidth="1"/>
    <col min="9" max="16384" width="9.44140625" style="2"/>
  </cols>
  <sheetData>
    <row r="1" spans="1:13" s="29" customFormat="1" ht="12.75" customHeight="1" x14ac:dyDescent="0.25">
      <c r="A1" s="744"/>
      <c r="B1" s="745"/>
      <c r="C1" s="510"/>
      <c r="D1" s="510"/>
      <c r="E1" s="510"/>
      <c r="F1" s="644"/>
      <c r="G1" s="511"/>
      <c r="H1" s="512"/>
    </row>
    <row r="2" spans="1:13" s="30" customFormat="1" ht="17.399999999999999" x14ac:dyDescent="0.25">
      <c r="A2" s="749" t="s">
        <v>18</v>
      </c>
      <c r="B2" s="750"/>
      <c r="C2" s="750"/>
      <c r="D2" s="750"/>
      <c r="E2" s="750"/>
      <c r="F2" s="750"/>
      <c r="G2" s="750"/>
      <c r="H2" s="751"/>
      <c r="I2" s="23"/>
      <c r="J2" s="23"/>
      <c r="K2" s="23"/>
      <c r="L2" s="24"/>
      <c r="M2" s="24"/>
    </row>
    <row r="3" spans="1:13" ht="130.5" customHeight="1" x14ac:dyDescent="0.25">
      <c r="A3" s="741" t="s">
        <v>100</v>
      </c>
      <c r="B3" s="742"/>
      <c r="C3" s="742"/>
      <c r="D3" s="742"/>
      <c r="E3" s="742"/>
      <c r="F3" s="742"/>
      <c r="G3" s="742"/>
      <c r="H3" s="743"/>
      <c r="I3" s="82"/>
      <c r="J3" s="82"/>
      <c r="K3" s="82"/>
      <c r="L3" s="82"/>
      <c r="M3" s="82"/>
    </row>
    <row r="4" spans="1:13" ht="13.8" thickBot="1" x14ac:dyDescent="0.3">
      <c r="A4" s="513"/>
      <c r="B4" s="514"/>
      <c r="C4" s="515"/>
      <c r="D4" s="516"/>
      <c r="E4" s="517"/>
      <c r="F4" s="518"/>
      <c r="G4" s="639"/>
      <c r="H4" s="640"/>
      <c r="I4" s="82"/>
      <c r="J4" s="82"/>
      <c r="K4" s="82"/>
      <c r="L4" s="82"/>
      <c r="M4" s="82"/>
    </row>
    <row r="5" spans="1:13" s="22" customFormat="1" ht="67.2" customHeight="1" thickBot="1" x14ac:dyDescent="0.3">
      <c r="A5" s="410" t="s">
        <v>101</v>
      </c>
      <c r="B5" s="415" t="s">
        <v>91</v>
      </c>
      <c r="C5" s="411" t="s">
        <v>92</v>
      </c>
      <c r="D5" s="497" t="s">
        <v>93</v>
      </c>
      <c r="E5" s="413" t="s">
        <v>94</v>
      </c>
      <c r="F5" s="415" t="s">
        <v>55</v>
      </c>
      <c r="G5" s="411" t="s">
        <v>56</v>
      </c>
      <c r="H5" s="417" t="s">
        <v>102</v>
      </c>
    </row>
    <row r="6" spans="1:13" s="22" customFormat="1" ht="81" customHeight="1" x14ac:dyDescent="0.25">
      <c r="A6" s="498" t="s">
        <v>103</v>
      </c>
      <c r="B6" s="499">
        <v>2</v>
      </c>
      <c r="C6" s="500">
        <v>1000</v>
      </c>
      <c r="D6" s="500">
        <f>B6*C6</f>
        <v>2000</v>
      </c>
      <c r="E6" s="501" t="s">
        <v>104</v>
      </c>
      <c r="F6" s="501" t="s">
        <v>105</v>
      </c>
      <c r="G6" s="502">
        <v>1</v>
      </c>
      <c r="H6" s="503">
        <f>Table3[[#This Row],[Total Cost             ]]*Table3[[#This Row],[% Allocable for the Administration of the Grant]]</f>
        <v>2000</v>
      </c>
    </row>
    <row r="7" spans="1:13" s="22" customFormat="1" ht="105.6" customHeight="1" thickBot="1" x14ac:dyDescent="0.3">
      <c r="A7" s="504" t="s">
        <v>106</v>
      </c>
      <c r="B7" s="505">
        <v>36</v>
      </c>
      <c r="C7" s="506">
        <v>150</v>
      </c>
      <c r="D7" s="506">
        <f>B7*C7</f>
        <v>5400</v>
      </c>
      <c r="E7" s="507" t="s">
        <v>107</v>
      </c>
      <c r="F7" s="507" t="s">
        <v>108</v>
      </c>
      <c r="G7" s="508">
        <v>1</v>
      </c>
      <c r="H7" s="509">
        <f>Table3[[#This Row],[Total Cost             ]]*Table3[[#This Row],[% Allocable for the Administration of the Grant]]</f>
        <v>5400</v>
      </c>
    </row>
    <row r="8" spans="1:13" x14ac:dyDescent="0.25">
      <c r="A8" s="53"/>
      <c r="B8" s="93"/>
      <c r="C8" s="92">
        <v>0</v>
      </c>
      <c r="D8" s="376">
        <f>B8*C8</f>
        <v>0</v>
      </c>
      <c r="E8" s="93"/>
      <c r="F8" s="80"/>
      <c r="G8" s="249">
        <v>0</v>
      </c>
      <c r="H8" s="377">
        <f>Table3[[#This Row],[Total Cost             ]]*Table3[[#This Row],[% Allocable for the Administration of the Grant]]</f>
        <v>0</v>
      </c>
      <c r="I8" s="82"/>
      <c r="J8" s="82"/>
      <c r="K8" s="82"/>
      <c r="L8" s="82"/>
      <c r="M8" s="82"/>
    </row>
    <row r="9" spans="1:13" x14ac:dyDescent="0.25">
      <c r="A9" s="54"/>
      <c r="B9" s="93"/>
      <c r="C9" s="92">
        <v>0</v>
      </c>
      <c r="D9" s="376">
        <f t="shared" ref="D9:D32" si="0">B9*C9</f>
        <v>0</v>
      </c>
      <c r="E9" s="57"/>
      <c r="F9" s="56"/>
      <c r="G9" s="249">
        <v>0</v>
      </c>
      <c r="H9" s="377">
        <f>Table3[[#This Row],[Total Cost             ]]*Table3[[#This Row],[% Allocable for the Administration of the Grant]]</f>
        <v>0</v>
      </c>
      <c r="I9" s="82"/>
      <c r="J9" s="82"/>
      <c r="K9" s="82"/>
      <c r="L9" s="82"/>
      <c r="M9" s="82"/>
    </row>
    <row r="10" spans="1:13" x14ac:dyDescent="0.25">
      <c r="A10" s="54"/>
      <c r="B10" s="93"/>
      <c r="C10" s="92">
        <v>0</v>
      </c>
      <c r="D10" s="376">
        <f t="shared" si="0"/>
        <v>0</v>
      </c>
      <c r="E10" s="57"/>
      <c r="F10" s="56"/>
      <c r="G10" s="249">
        <v>0</v>
      </c>
      <c r="H10" s="377">
        <f>Table3[[#This Row],[Total Cost             ]]*Table3[[#This Row],[% Allocable for the Administration of the Grant]]</f>
        <v>0</v>
      </c>
      <c r="I10" s="82"/>
      <c r="J10" s="82"/>
      <c r="K10" s="82"/>
      <c r="L10" s="82"/>
      <c r="M10" s="82"/>
    </row>
    <row r="11" spans="1:13" x14ac:dyDescent="0.25">
      <c r="A11" s="54"/>
      <c r="B11" s="93"/>
      <c r="C11" s="92">
        <v>0</v>
      </c>
      <c r="D11" s="376">
        <f t="shared" si="0"/>
        <v>0</v>
      </c>
      <c r="E11" s="57"/>
      <c r="F11" s="56"/>
      <c r="G11" s="249">
        <v>0</v>
      </c>
      <c r="H11" s="377">
        <f>Table3[[#This Row],[Total Cost             ]]*Table3[[#This Row],[% Allocable for the Administration of the Grant]]</f>
        <v>0</v>
      </c>
      <c r="I11" s="82"/>
      <c r="J11" s="82"/>
      <c r="K11" s="82"/>
      <c r="L11" s="82"/>
      <c r="M11" s="82"/>
    </row>
    <row r="12" spans="1:13" x14ac:dyDescent="0.25">
      <c r="A12" s="54"/>
      <c r="B12" s="93"/>
      <c r="C12" s="92">
        <v>0</v>
      </c>
      <c r="D12" s="376">
        <f t="shared" si="0"/>
        <v>0</v>
      </c>
      <c r="E12" s="57"/>
      <c r="F12" s="56"/>
      <c r="G12" s="249">
        <v>0</v>
      </c>
      <c r="H12" s="377">
        <f>Table3[[#This Row],[Total Cost             ]]*Table3[[#This Row],[% Allocable for the Administration of the Grant]]</f>
        <v>0</v>
      </c>
      <c r="I12" s="82"/>
      <c r="J12" s="82"/>
      <c r="K12" s="82"/>
      <c r="L12" s="82"/>
      <c r="M12" s="82"/>
    </row>
    <row r="13" spans="1:13" x14ac:dyDescent="0.25">
      <c r="A13" s="54"/>
      <c r="B13" s="93"/>
      <c r="C13" s="92">
        <v>0</v>
      </c>
      <c r="D13" s="376">
        <f t="shared" si="0"/>
        <v>0</v>
      </c>
      <c r="E13" s="57"/>
      <c r="F13" s="56"/>
      <c r="G13" s="249">
        <v>0</v>
      </c>
      <c r="H13" s="377">
        <f>Table3[[#This Row],[Total Cost             ]]*Table3[[#This Row],[% Allocable for the Administration of the Grant]]</f>
        <v>0</v>
      </c>
      <c r="I13" s="82"/>
      <c r="J13" s="82"/>
      <c r="K13" s="82"/>
      <c r="L13" s="82"/>
      <c r="M13" s="82"/>
    </row>
    <row r="14" spans="1:13" x14ac:dyDescent="0.25">
      <c r="A14" s="54"/>
      <c r="B14" s="93"/>
      <c r="C14" s="92">
        <v>0</v>
      </c>
      <c r="D14" s="376">
        <f t="shared" si="0"/>
        <v>0</v>
      </c>
      <c r="E14" s="57"/>
      <c r="F14" s="56"/>
      <c r="G14" s="249">
        <v>0</v>
      </c>
      <c r="H14" s="377">
        <f>Table3[[#This Row],[Total Cost             ]]*Table3[[#This Row],[% Allocable for the Administration of the Grant]]</f>
        <v>0</v>
      </c>
      <c r="I14" s="82"/>
      <c r="J14" s="82"/>
      <c r="K14" s="82"/>
      <c r="L14" s="82"/>
      <c r="M14" s="82"/>
    </row>
    <row r="15" spans="1:13" x14ac:dyDescent="0.25">
      <c r="A15" s="54"/>
      <c r="B15" s="93"/>
      <c r="C15" s="92">
        <v>0</v>
      </c>
      <c r="D15" s="376">
        <f t="shared" si="0"/>
        <v>0</v>
      </c>
      <c r="E15" s="57"/>
      <c r="F15" s="56"/>
      <c r="G15" s="249">
        <v>0</v>
      </c>
      <c r="H15" s="377">
        <f>Table3[[#This Row],[Total Cost             ]]*Table3[[#This Row],[% Allocable for the Administration of the Grant]]</f>
        <v>0</v>
      </c>
      <c r="I15" s="82"/>
      <c r="J15" s="82"/>
      <c r="K15" s="82"/>
      <c r="L15" s="82"/>
      <c r="M15" s="82"/>
    </row>
    <row r="16" spans="1:13" x14ac:dyDescent="0.25">
      <c r="A16" s="54"/>
      <c r="B16" s="93"/>
      <c r="C16" s="92">
        <v>0</v>
      </c>
      <c r="D16" s="376">
        <f t="shared" si="0"/>
        <v>0</v>
      </c>
      <c r="E16" s="57"/>
      <c r="F16" s="56"/>
      <c r="G16" s="249">
        <v>0</v>
      </c>
      <c r="H16" s="377">
        <f>Table3[[#This Row],[Total Cost             ]]*Table3[[#This Row],[% Allocable for the Administration of the Grant]]</f>
        <v>0</v>
      </c>
      <c r="I16" s="82"/>
      <c r="J16" s="82"/>
      <c r="K16" s="82"/>
      <c r="L16" s="82"/>
      <c r="M16" s="82"/>
    </row>
    <row r="17" spans="1:13" x14ac:dyDescent="0.25">
      <c r="A17" s="54"/>
      <c r="B17" s="93"/>
      <c r="C17" s="92">
        <v>0</v>
      </c>
      <c r="D17" s="376">
        <f t="shared" si="0"/>
        <v>0</v>
      </c>
      <c r="E17" s="57"/>
      <c r="F17" s="56"/>
      <c r="G17" s="249">
        <v>0</v>
      </c>
      <c r="H17" s="377">
        <f>Table3[[#This Row],[Total Cost             ]]*Table3[[#This Row],[% Allocable for the Administration of the Grant]]</f>
        <v>0</v>
      </c>
      <c r="I17" s="82"/>
      <c r="J17" s="82"/>
      <c r="K17" s="82"/>
      <c r="L17" s="82"/>
      <c r="M17" s="82"/>
    </row>
    <row r="18" spans="1:13" x14ac:dyDescent="0.25">
      <c r="A18" s="54"/>
      <c r="B18" s="93"/>
      <c r="C18" s="92">
        <v>0</v>
      </c>
      <c r="D18" s="376">
        <f t="shared" si="0"/>
        <v>0</v>
      </c>
      <c r="E18" s="57"/>
      <c r="F18" s="56"/>
      <c r="G18" s="249">
        <v>0</v>
      </c>
      <c r="H18" s="377">
        <f>Table3[[#This Row],[Total Cost             ]]*Table3[[#This Row],[% Allocable for the Administration of the Grant]]</f>
        <v>0</v>
      </c>
      <c r="I18" s="82"/>
      <c r="J18" s="82"/>
      <c r="K18" s="82"/>
      <c r="L18" s="82"/>
      <c r="M18" s="82"/>
    </row>
    <row r="19" spans="1:13" x14ac:dyDescent="0.25">
      <c r="A19" s="54"/>
      <c r="B19" s="93"/>
      <c r="C19" s="92">
        <v>0</v>
      </c>
      <c r="D19" s="376">
        <f t="shared" si="0"/>
        <v>0</v>
      </c>
      <c r="E19" s="57"/>
      <c r="F19" s="56"/>
      <c r="G19" s="249">
        <v>0</v>
      </c>
      <c r="H19" s="377">
        <f>Table3[[#This Row],[Total Cost             ]]*Table3[[#This Row],[% Allocable for the Administration of the Grant]]</f>
        <v>0</v>
      </c>
      <c r="I19" s="82"/>
      <c r="J19" s="82"/>
      <c r="K19" s="82"/>
      <c r="L19" s="82"/>
      <c r="M19" s="82"/>
    </row>
    <row r="20" spans="1:13" x14ac:dyDescent="0.25">
      <c r="A20" s="54"/>
      <c r="B20" s="93"/>
      <c r="C20" s="92">
        <v>0</v>
      </c>
      <c r="D20" s="376">
        <f t="shared" si="0"/>
        <v>0</v>
      </c>
      <c r="E20" s="57"/>
      <c r="F20" s="56"/>
      <c r="G20" s="249">
        <v>0</v>
      </c>
      <c r="H20" s="377">
        <f>Table3[[#This Row],[Total Cost             ]]*Table3[[#This Row],[% Allocable for the Administration of the Grant]]</f>
        <v>0</v>
      </c>
      <c r="I20" s="82"/>
      <c r="J20" s="82"/>
      <c r="K20" s="82"/>
      <c r="L20" s="82"/>
      <c r="M20" s="82"/>
    </row>
    <row r="21" spans="1:13" x14ac:dyDescent="0.25">
      <c r="A21" s="54"/>
      <c r="B21" s="93"/>
      <c r="C21" s="92">
        <v>0</v>
      </c>
      <c r="D21" s="376">
        <f t="shared" si="0"/>
        <v>0</v>
      </c>
      <c r="E21" s="57"/>
      <c r="F21" s="56"/>
      <c r="G21" s="249">
        <v>0</v>
      </c>
      <c r="H21" s="377">
        <f>Table3[[#This Row],[Total Cost             ]]*Table3[[#This Row],[% Allocable for the Administration of the Grant]]</f>
        <v>0</v>
      </c>
      <c r="I21" s="82"/>
      <c r="J21" s="82"/>
      <c r="K21" s="82"/>
      <c r="L21" s="82"/>
      <c r="M21" s="82"/>
    </row>
    <row r="22" spans="1:13" x14ac:dyDescent="0.25">
      <c r="A22" s="54"/>
      <c r="B22" s="93"/>
      <c r="C22" s="92">
        <v>0</v>
      </c>
      <c r="D22" s="376">
        <f t="shared" si="0"/>
        <v>0</v>
      </c>
      <c r="E22" s="57"/>
      <c r="F22" s="56"/>
      <c r="G22" s="249">
        <v>0</v>
      </c>
      <c r="H22" s="377">
        <f>Table3[[#This Row],[Total Cost             ]]*Table3[[#This Row],[% Allocable for the Administration of the Grant]]</f>
        <v>0</v>
      </c>
      <c r="I22" s="82"/>
      <c r="J22" s="82"/>
      <c r="K22" s="82"/>
      <c r="L22" s="82"/>
      <c r="M22" s="82"/>
    </row>
    <row r="23" spans="1:13" x14ac:dyDescent="0.25">
      <c r="A23" s="54"/>
      <c r="B23" s="93"/>
      <c r="C23" s="92">
        <v>0</v>
      </c>
      <c r="D23" s="376">
        <f t="shared" si="0"/>
        <v>0</v>
      </c>
      <c r="E23" s="57"/>
      <c r="F23" s="56"/>
      <c r="G23" s="249">
        <v>0</v>
      </c>
      <c r="H23" s="377">
        <f>Table3[[#This Row],[Total Cost             ]]*Table3[[#This Row],[% Allocable for the Administration of the Grant]]</f>
        <v>0</v>
      </c>
      <c r="I23" s="82"/>
      <c r="J23" s="82"/>
      <c r="K23" s="82"/>
      <c r="L23" s="82"/>
      <c r="M23" s="82"/>
    </row>
    <row r="24" spans="1:13" x14ac:dyDescent="0.25">
      <c r="A24" s="54"/>
      <c r="B24" s="93"/>
      <c r="C24" s="92">
        <v>0</v>
      </c>
      <c r="D24" s="376">
        <f t="shared" si="0"/>
        <v>0</v>
      </c>
      <c r="E24" s="57"/>
      <c r="F24" s="56"/>
      <c r="G24" s="249">
        <v>0</v>
      </c>
      <c r="H24" s="377">
        <f>Table3[[#This Row],[Total Cost             ]]*Table3[[#This Row],[% Allocable for the Administration of the Grant]]</f>
        <v>0</v>
      </c>
      <c r="I24" s="82"/>
      <c r="J24" s="82"/>
      <c r="K24" s="82"/>
      <c r="L24" s="82"/>
      <c r="M24" s="82"/>
    </row>
    <row r="25" spans="1:13" x14ac:dyDescent="0.25">
      <c r="A25" s="54"/>
      <c r="B25" s="93"/>
      <c r="C25" s="92">
        <v>0</v>
      </c>
      <c r="D25" s="376">
        <f t="shared" si="0"/>
        <v>0</v>
      </c>
      <c r="E25" s="57"/>
      <c r="F25" s="56"/>
      <c r="G25" s="249">
        <v>0</v>
      </c>
      <c r="H25" s="377">
        <f>Table3[[#This Row],[Total Cost             ]]*Table3[[#This Row],[% Allocable for the Administration of the Grant]]</f>
        <v>0</v>
      </c>
      <c r="I25" s="82"/>
      <c r="J25" s="82"/>
      <c r="K25" s="82"/>
      <c r="L25" s="82"/>
      <c r="M25" s="82"/>
    </row>
    <row r="26" spans="1:13" x14ac:dyDescent="0.25">
      <c r="A26" s="54"/>
      <c r="B26" s="93"/>
      <c r="C26" s="92">
        <v>0</v>
      </c>
      <c r="D26" s="376">
        <f t="shared" si="0"/>
        <v>0</v>
      </c>
      <c r="E26" s="57"/>
      <c r="F26" s="56"/>
      <c r="G26" s="249">
        <v>0</v>
      </c>
      <c r="H26" s="377">
        <f>Table3[[#This Row],[Total Cost             ]]*Table3[[#This Row],[% Allocable for the Administration of the Grant]]</f>
        <v>0</v>
      </c>
      <c r="I26" s="82"/>
      <c r="J26" s="82"/>
      <c r="K26" s="82"/>
      <c r="L26" s="82"/>
      <c r="M26" s="82"/>
    </row>
    <row r="27" spans="1:13" x14ac:dyDescent="0.25">
      <c r="A27" s="54"/>
      <c r="B27" s="93"/>
      <c r="C27" s="92">
        <v>0</v>
      </c>
      <c r="D27" s="376">
        <f t="shared" si="0"/>
        <v>0</v>
      </c>
      <c r="E27" s="57"/>
      <c r="F27" s="56"/>
      <c r="G27" s="249">
        <v>0</v>
      </c>
      <c r="H27" s="377">
        <f>Table3[[#This Row],[Total Cost             ]]*Table3[[#This Row],[% Allocable for the Administration of the Grant]]</f>
        <v>0</v>
      </c>
      <c r="I27" s="82"/>
      <c r="J27" s="82"/>
      <c r="K27" s="82"/>
      <c r="L27" s="82"/>
      <c r="M27" s="82"/>
    </row>
    <row r="28" spans="1:13" x14ac:dyDescent="0.25">
      <c r="A28" s="54"/>
      <c r="B28" s="93"/>
      <c r="C28" s="92">
        <v>0</v>
      </c>
      <c r="D28" s="376">
        <f t="shared" si="0"/>
        <v>0</v>
      </c>
      <c r="E28" s="57"/>
      <c r="F28" s="56"/>
      <c r="G28" s="249">
        <v>0</v>
      </c>
      <c r="H28" s="377">
        <f>Table3[[#This Row],[Total Cost             ]]*Table3[[#This Row],[% Allocable for the Administration of the Grant]]</f>
        <v>0</v>
      </c>
      <c r="I28" s="82"/>
      <c r="J28" s="82"/>
      <c r="K28" s="82"/>
      <c r="L28" s="82"/>
      <c r="M28" s="82"/>
    </row>
    <row r="29" spans="1:13" x14ac:dyDescent="0.25">
      <c r="A29" s="54"/>
      <c r="B29" s="93"/>
      <c r="C29" s="92">
        <v>0</v>
      </c>
      <c r="D29" s="376">
        <f t="shared" si="0"/>
        <v>0</v>
      </c>
      <c r="E29" s="57"/>
      <c r="F29" s="56"/>
      <c r="G29" s="249">
        <v>0</v>
      </c>
      <c r="H29" s="377">
        <f>Table3[[#This Row],[Total Cost             ]]*Table3[[#This Row],[% Allocable for the Administration of the Grant]]</f>
        <v>0</v>
      </c>
      <c r="I29" s="82"/>
      <c r="J29" s="82"/>
      <c r="K29" s="82"/>
      <c r="L29" s="82"/>
      <c r="M29" s="82"/>
    </row>
    <row r="30" spans="1:13" x14ac:dyDescent="0.25">
      <c r="A30" s="54"/>
      <c r="B30" s="93"/>
      <c r="C30" s="92">
        <v>0</v>
      </c>
      <c r="D30" s="376">
        <f t="shared" si="0"/>
        <v>0</v>
      </c>
      <c r="E30" s="57"/>
      <c r="F30" s="56"/>
      <c r="G30" s="249">
        <v>0</v>
      </c>
      <c r="H30" s="377">
        <f>Table3[[#This Row],[Total Cost             ]]*Table3[[#This Row],[% Allocable for the Administration of the Grant]]</f>
        <v>0</v>
      </c>
      <c r="I30" s="82"/>
      <c r="J30" s="82"/>
      <c r="K30" s="82"/>
      <c r="L30" s="82"/>
      <c r="M30" s="82"/>
    </row>
    <row r="31" spans="1:13" x14ac:dyDescent="0.25">
      <c r="A31" s="54"/>
      <c r="B31" s="93"/>
      <c r="C31" s="92">
        <v>0</v>
      </c>
      <c r="D31" s="376">
        <f t="shared" si="0"/>
        <v>0</v>
      </c>
      <c r="E31" s="57"/>
      <c r="F31" s="56"/>
      <c r="G31" s="249">
        <v>0</v>
      </c>
      <c r="H31" s="377">
        <f>Table3[[#This Row],[Total Cost             ]]*Table3[[#This Row],[% Allocable for the Administration of the Grant]]</f>
        <v>0</v>
      </c>
      <c r="I31" s="82"/>
      <c r="J31" s="82"/>
      <c r="K31" s="82"/>
      <c r="L31" s="82"/>
      <c r="M31" s="82"/>
    </row>
    <row r="32" spans="1:13" ht="13.8" thickBot="1" x14ac:dyDescent="0.3">
      <c r="A32" s="54"/>
      <c r="B32" s="93"/>
      <c r="C32" s="92">
        <v>0</v>
      </c>
      <c r="D32" s="376">
        <f t="shared" si="0"/>
        <v>0</v>
      </c>
      <c r="E32" s="57"/>
      <c r="F32" s="56"/>
      <c r="G32" s="249">
        <v>0</v>
      </c>
      <c r="H32" s="377">
        <f>Table3[[#This Row],[Total Cost             ]]*Table3[[#This Row],[% Allocable for the Administration of the Grant]]</f>
        <v>0</v>
      </c>
      <c r="I32" s="82"/>
      <c r="J32" s="82"/>
      <c r="K32" s="82"/>
      <c r="L32" s="82"/>
      <c r="M32" s="82"/>
    </row>
    <row r="33" spans="1:13" ht="13.8" thickBot="1" x14ac:dyDescent="0.3">
      <c r="A33" s="179"/>
      <c r="B33" s="326"/>
      <c r="C33" s="327"/>
      <c r="D33" s="328"/>
      <c r="E33" s="329"/>
      <c r="F33" s="330"/>
      <c r="G33" s="82"/>
      <c r="H33" s="82"/>
      <c r="I33" s="82"/>
      <c r="J33" s="82"/>
      <c r="K33" s="82"/>
      <c r="L33" s="82"/>
      <c r="M33" s="82"/>
    </row>
    <row r="34" spans="1:13" s="22" customFormat="1" ht="14.4" thickBot="1" x14ac:dyDescent="0.3">
      <c r="A34" s="746" t="s">
        <v>109</v>
      </c>
      <c r="B34" s="747"/>
      <c r="C34" s="748"/>
      <c r="D34" s="293">
        <f>SUM(D8:D32)</f>
        <v>0</v>
      </c>
      <c r="E34" s="331"/>
      <c r="F34" s="332"/>
      <c r="G34" s="322"/>
      <c r="H34" s="172">
        <f>SUM(H8:H32)</f>
        <v>0</v>
      </c>
    </row>
    <row r="35" spans="1:13" ht="13.8" thickBot="1" x14ac:dyDescent="0.3">
      <c r="A35" s="82"/>
      <c r="B35" s="82"/>
      <c r="C35" s="90"/>
      <c r="D35" s="91"/>
      <c r="E35" s="84"/>
      <c r="F35" s="83"/>
      <c r="G35" s="82"/>
      <c r="H35" s="82"/>
      <c r="I35" s="82"/>
      <c r="J35" s="82"/>
      <c r="K35" s="82"/>
      <c r="L35" s="82"/>
      <c r="M35" s="82"/>
    </row>
    <row r="36" spans="1:13" ht="61.5" customHeight="1" thickBot="1" x14ac:dyDescent="0.3">
      <c r="A36" s="729" t="s">
        <v>32</v>
      </c>
      <c r="B36" s="730"/>
      <c r="C36" s="730"/>
      <c r="D36" s="730"/>
      <c r="E36" s="730"/>
      <c r="F36" s="730"/>
      <c r="G36" s="730"/>
      <c r="H36" s="731"/>
      <c r="I36" s="82"/>
      <c r="J36" s="82"/>
      <c r="K36" s="82"/>
      <c r="L36" s="82"/>
      <c r="M36" s="82"/>
    </row>
    <row r="44" spans="1:13" x14ac:dyDescent="0.25">
      <c r="A44" s="82"/>
      <c r="B44" s="82"/>
      <c r="C44" s="90"/>
      <c r="D44" s="95"/>
      <c r="E44" s="84"/>
      <c r="F44" s="83"/>
      <c r="G44" s="82"/>
      <c r="H44" s="82"/>
      <c r="I44" s="82"/>
      <c r="J44" s="82"/>
      <c r="K44" s="82"/>
      <c r="L44" s="82"/>
      <c r="M44" s="82"/>
    </row>
  </sheetData>
  <sheetProtection algorithmName="SHA-512" hashValue="+n/9Zt4nTFFPHfTMZKNJZpuz+C9ADGI3rKHjP7KyZplxDye3/aWA8LRNpryXG2f+t0mkIB3oByONUvi+SBD6lA==" saltValue="GsLzTwTzGqZ2z3D0NXO8CA==" spinCount="100000" sheet="1" formatCells="0" formatColumns="0" formatRows="0" insertRows="0" deleteRows="0"/>
  <customSheetViews>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5" orientation="landscape" r:id="rId6"/>
      <headerFooter alignWithMargins="0">
        <oddFooter>&amp;Le. Supplies&amp;RPage &amp;P of &amp;N</oddFooter>
      </headerFooter>
    </customSheetView>
  </customSheetViews>
  <mergeCells count="5">
    <mergeCell ref="A1:B1"/>
    <mergeCell ref="A34:C34"/>
    <mergeCell ref="A3:H3"/>
    <mergeCell ref="A2:H2"/>
    <mergeCell ref="A36:H36"/>
  </mergeCells>
  <phoneticPr fontId="3" type="noConversion"/>
  <printOptions horizontalCentered="1"/>
  <pageMargins left="0.5" right="0.5" top="0.25" bottom="0.25" header="0.5" footer="0.5"/>
  <pageSetup scale="58" fitToHeight="0" orientation="landscape" horizontalDpi="300" verticalDpi="300" r:id="rId7"/>
  <headerFooter alignWithMargins="0"/>
  <drawing r:id="rId8"/>
  <tableParts count="1">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55ABE-7D51-4C21-9343-9E14EA66D4B7}">
  <sheetPr>
    <tabColor theme="4" tint="0.59999389629810485"/>
    <pageSetUpPr fitToPage="1"/>
  </sheetPr>
  <dimension ref="A1:P62"/>
  <sheetViews>
    <sheetView showGridLines="0" zoomScale="70" zoomScaleNormal="70" workbookViewId="0">
      <selection activeCell="H9" sqref="H9"/>
    </sheetView>
  </sheetViews>
  <sheetFormatPr defaultColWidth="9.44140625" defaultRowHeight="13.2" x14ac:dyDescent="0.25"/>
  <cols>
    <col min="1" max="2" width="26.44140625" style="2" customWidth="1"/>
    <col min="3" max="3" width="17.5546875" style="2" customWidth="1"/>
    <col min="4" max="4" width="26.44140625" style="2" customWidth="1"/>
    <col min="5" max="5" width="63.5546875" style="2" customWidth="1"/>
    <col min="6" max="6" width="63.44140625" style="2" customWidth="1"/>
    <col min="7" max="7" width="15.109375" style="31" customWidth="1"/>
    <col min="8" max="9" width="18.109375" style="31" customWidth="1"/>
    <col min="10" max="12" width="15.5546875" style="31" customWidth="1"/>
    <col min="13" max="13" width="9.44140625" style="2"/>
    <col min="14" max="14" width="13.5546875" style="2" bestFit="1" customWidth="1"/>
    <col min="15" max="16384" width="9.44140625" style="2"/>
  </cols>
  <sheetData>
    <row r="1" spans="1:16" s="29" customFormat="1" ht="12.75" customHeight="1" x14ac:dyDescent="0.25">
      <c r="A1" s="643"/>
      <c r="B1" s="644"/>
      <c r="C1" s="644"/>
      <c r="D1" s="644"/>
      <c r="E1" s="644"/>
      <c r="F1" s="644"/>
      <c r="G1" s="527"/>
      <c r="H1" s="527"/>
      <c r="I1" s="528"/>
      <c r="J1" s="113"/>
      <c r="K1" s="113"/>
      <c r="L1" s="113"/>
      <c r="M1" s="354"/>
    </row>
    <row r="2" spans="1:16" s="24" customFormat="1" ht="18.600000000000001" customHeight="1" x14ac:dyDescent="0.25">
      <c r="A2" s="756" t="s">
        <v>110</v>
      </c>
      <c r="B2" s="757"/>
      <c r="C2" s="757"/>
      <c r="D2" s="757"/>
      <c r="E2" s="757"/>
      <c r="F2" s="757"/>
      <c r="G2" s="757"/>
      <c r="H2" s="757"/>
      <c r="I2" s="758"/>
      <c r="J2" s="309"/>
      <c r="K2" s="309"/>
      <c r="L2" s="309"/>
      <c r="M2" s="23"/>
      <c r="N2" s="23"/>
      <c r="O2" s="23"/>
      <c r="P2" s="23"/>
    </row>
    <row r="3" spans="1:16" ht="162.6" customHeight="1" x14ac:dyDescent="0.25">
      <c r="A3" s="741" t="s">
        <v>111</v>
      </c>
      <c r="B3" s="742"/>
      <c r="C3" s="742"/>
      <c r="D3" s="742"/>
      <c r="E3" s="742"/>
      <c r="F3" s="742"/>
      <c r="G3" s="742"/>
      <c r="H3" s="742"/>
      <c r="I3" s="743"/>
      <c r="J3" s="268"/>
      <c r="K3" s="268"/>
      <c r="L3" s="268"/>
      <c r="M3" s="82"/>
      <c r="N3" s="82"/>
      <c r="O3" s="82"/>
      <c r="P3" s="82"/>
    </row>
    <row r="4" spans="1:16" ht="7.5" customHeight="1" x14ac:dyDescent="0.25">
      <c r="A4" s="529"/>
      <c r="B4" s="94"/>
      <c r="C4" s="94"/>
      <c r="D4" s="94"/>
      <c r="E4" s="530"/>
      <c r="F4" s="530"/>
      <c r="G4" s="114"/>
      <c r="H4" s="114"/>
      <c r="I4" s="531"/>
      <c r="J4" s="114"/>
      <c r="K4" s="114"/>
      <c r="L4" s="114"/>
      <c r="M4" s="82"/>
      <c r="N4" s="82"/>
      <c r="O4" s="82"/>
      <c r="P4" s="82"/>
    </row>
    <row r="5" spans="1:16" ht="8.1" customHeight="1" thickBot="1" x14ac:dyDescent="0.3">
      <c r="A5" s="513"/>
      <c r="B5" s="532"/>
      <c r="C5" s="532"/>
      <c r="D5" s="532"/>
      <c r="E5" s="532"/>
      <c r="F5" s="532"/>
      <c r="G5" s="533"/>
      <c r="H5" s="533"/>
      <c r="I5" s="534"/>
      <c r="J5" s="50"/>
      <c r="K5" s="50"/>
      <c r="L5" s="50"/>
      <c r="M5" s="82"/>
      <c r="N5" s="82"/>
      <c r="O5" s="82"/>
      <c r="P5" s="82"/>
    </row>
    <row r="6" spans="1:16" ht="75.45" customHeight="1" thickBot="1" x14ac:dyDescent="0.3">
      <c r="A6" s="535" t="s">
        <v>112</v>
      </c>
      <c r="B6" s="536" t="s">
        <v>113</v>
      </c>
      <c r="C6" s="536" t="s">
        <v>114</v>
      </c>
      <c r="D6" s="536" t="s">
        <v>115</v>
      </c>
      <c r="E6" s="537" t="s">
        <v>55</v>
      </c>
      <c r="F6" s="537" t="s">
        <v>116</v>
      </c>
      <c r="G6" s="538" t="s">
        <v>117</v>
      </c>
      <c r="H6" s="539" t="s">
        <v>56</v>
      </c>
      <c r="I6" s="165" t="s">
        <v>118</v>
      </c>
      <c r="J6" s="125"/>
      <c r="K6" s="125"/>
      <c r="L6" s="125"/>
      <c r="M6" s="82"/>
      <c r="N6" s="82"/>
      <c r="O6" s="82"/>
      <c r="P6" s="82"/>
    </row>
    <row r="7" spans="1:16" ht="73.5" customHeight="1" thickBot="1" x14ac:dyDescent="0.3">
      <c r="A7" s="540" t="s">
        <v>119</v>
      </c>
      <c r="B7" s="541"/>
      <c r="C7" s="541"/>
      <c r="D7" s="541"/>
      <c r="E7" s="542" t="s">
        <v>120</v>
      </c>
      <c r="F7" s="542" t="s">
        <v>121</v>
      </c>
      <c r="G7" s="543">
        <v>500000</v>
      </c>
      <c r="H7" s="544">
        <v>0</v>
      </c>
      <c r="I7" s="545">
        <f t="shared" ref="I7:I8" si="0">H7*G7</f>
        <v>0</v>
      </c>
      <c r="J7" s="126"/>
      <c r="K7" s="126"/>
      <c r="L7" s="126"/>
      <c r="M7" s="82"/>
      <c r="N7" s="82"/>
      <c r="O7" s="82"/>
      <c r="P7" s="82"/>
    </row>
    <row r="8" spans="1:16" x14ac:dyDescent="0.25">
      <c r="A8" s="63"/>
      <c r="B8" s="188"/>
      <c r="C8" s="188"/>
      <c r="D8" s="188"/>
      <c r="E8" s="189"/>
      <c r="F8" s="189"/>
      <c r="G8" s="297">
        <v>0</v>
      </c>
      <c r="H8" s="190">
        <v>0</v>
      </c>
      <c r="I8" s="374">
        <f t="shared" si="0"/>
        <v>0</v>
      </c>
      <c r="J8" s="50"/>
      <c r="K8" s="50"/>
      <c r="L8" s="50"/>
      <c r="M8" s="82"/>
      <c r="N8" s="82"/>
      <c r="O8" s="82"/>
      <c r="P8" s="82"/>
    </row>
    <row r="9" spans="1:16" x14ac:dyDescent="0.25">
      <c r="A9" s="106"/>
      <c r="B9" s="187"/>
      <c r="C9" s="187"/>
      <c r="D9" s="187"/>
      <c r="E9" s="162"/>
      <c r="F9" s="162"/>
      <c r="G9" s="297">
        <v>0</v>
      </c>
      <c r="H9" s="190">
        <v>0</v>
      </c>
      <c r="I9" s="374">
        <f t="shared" ref="I9:I56" si="1">H9*G9</f>
        <v>0</v>
      </c>
      <c r="J9" s="50"/>
      <c r="K9" s="50"/>
      <c r="L9" s="50"/>
      <c r="M9" s="82"/>
      <c r="N9" s="82"/>
      <c r="O9" s="82"/>
      <c r="P9" s="82"/>
    </row>
    <row r="10" spans="1:16" x14ac:dyDescent="0.25">
      <c r="A10" s="106"/>
      <c r="B10" s="187"/>
      <c r="C10" s="187"/>
      <c r="D10" s="187"/>
      <c r="E10" s="162"/>
      <c r="F10" s="162"/>
      <c r="G10" s="297">
        <v>0</v>
      </c>
      <c r="H10" s="190">
        <v>0</v>
      </c>
      <c r="I10" s="374">
        <f t="shared" si="1"/>
        <v>0</v>
      </c>
      <c r="J10" s="50"/>
      <c r="K10" s="50"/>
      <c r="L10" s="50"/>
      <c r="M10" s="82"/>
      <c r="N10" s="82"/>
      <c r="O10" s="82"/>
      <c r="P10" s="82"/>
    </row>
    <row r="11" spans="1:16" x14ac:dyDescent="0.25">
      <c r="A11" s="106"/>
      <c r="B11" s="187"/>
      <c r="C11" s="187"/>
      <c r="D11" s="187"/>
      <c r="E11" s="162"/>
      <c r="F11" s="162"/>
      <c r="G11" s="297">
        <v>0</v>
      </c>
      <c r="H11" s="190">
        <v>0</v>
      </c>
      <c r="I11" s="374">
        <f t="shared" si="1"/>
        <v>0</v>
      </c>
      <c r="J11" s="50"/>
      <c r="K11" s="50"/>
      <c r="L11" s="50"/>
      <c r="M11" s="82"/>
      <c r="N11" s="82"/>
      <c r="O11" s="82"/>
      <c r="P11" s="82"/>
    </row>
    <row r="12" spans="1:16" x14ac:dyDescent="0.25">
      <c r="A12" s="106"/>
      <c r="B12" s="187"/>
      <c r="C12" s="187"/>
      <c r="D12" s="187"/>
      <c r="E12" s="162"/>
      <c r="F12" s="162"/>
      <c r="G12" s="297">
        <v>0</v>
      </c>
      <c r="H12" s="190">
        <v>0</v>
      </c>
      <c r="I12" s="374">
        <f t="shared" si="1"/>
        <v>0</v>
      </c>
      <c r="J12" s="50"/>
      <c r="K12" s="50"/>
      <c r="L12" s="50"/>
      <c r="M12" s="82"/>
      <c r="N12" s="82"/>
      <c r="O12" s="82"/>
      <c r="P12" s="82"/>
    </row>
    <row r="13" spans="1:16" x14ac:dyDescent="0.25">
      <c r="A13" s="106"/>
      <c r="B13" s="187"/>
      <c r="C13" s="187"/>
      <c r="D13" s="187"/>
      <c r="E13" s="162"/>
      <c r="F13" s="162"/>
      <c r="G13" s="297">
        <v>0</v>
      </c>
      <c r="H13" s="190">
        <v>0</v>
      </c>
      <c r="I13" s="374">
        <f t="shared" si="1"/>
        <v>0</v>
      </c>
      <c r="J13" s="50"/>
      <c r="K13" s="50"/>
      <c r="L13" s="50"/>
      <c r="M13" s="82"/>
      <c r="N13" s="82"/>
      <c r="O13" s="82"/>
      <c r="P13" s="82"/>
    </row>
    <row r="14" spans="1:16" x14ac:dyDescent="0.25">
      <c r="A14" s="106"/>
      <c r="B14" s="187"/>
      <c r="C14" s="187"/>
      <c r="D14" s="187"/>
      <c r="E14" s="162"/>
      <c r="F14" s="162"/>
      <c r="G14" s="297">
        <v>0</v>
      </c>
      <c r="H14" s="190">
        <v>0</v>
      </c>
      <c r="I14" s="374">
        <f t="shared" si="1"/>
        <v>0</v>
      </c>
      <c r="J14" s="50"/>
      <c r="K14" s="50"/>
      <c r="L14" s="50"/>
      <c r="M14" s="82"/>
      <c r="N14" s="82"/>
      <c r="O14" s="82"/>
      <c r="P14" s="82"/>
    </row>
    <row r="15" spans="1:16" x14ac:dyDescent="0.25">
      <c r="A15" s="106"/>
      <c r="B15" s="187"/>
      <c r="C15" s="187"/>
      <c r="D15" s="187"/>
      <c r="E15" s="162"/>
      <c r="F15" s="162"/>
      <c r="G15" s="297">
        <v>0</v>
      </c>
      <c r="H15" s="190">
        <v>0</v>
      </c>
      <c r="I15" s="374">
        <f t="shared" si="1"/>
        <v>0</v>
      </c>
      <c r="J15" s="50"/>
      <c r="K15" s="50"/>
      <c r="L15" s="50"/>
      <c r="M15" s="82"/>
      <c r="N15" s="82"/>
      <c r="O15" s="82"/>
      <c r="P15" s="82"/>
    </row>
    <row r="16" spans="1:16" x14ac:dyDescent="0.25">
      <c r="A16" s="106"/>
      <c r="B16" s="187"/>
      <c r="C16" s="187"/>
      <c r="D16" s="187"/>
      <c r="E16" s="162"/>
      <c r="F16" s="162"/>
      <c r="G16" s="297">
        <v>0</v>
      </c>
      <c r="H16" s="190">
        <v>0</v>
      </c>
      <c r="I16" s="374">
        <f t="shared" si="1"/>
        <v>0</v>
      </c>
      <c r="J16" s="50"/>
      <c r="K16" s="50"/>
      <c r="L16" s="50"/>
      <c r="M16" s="82"/>
      <c r="N16" s="82"/>
      <c r="O16" s="82"/>
      <c r="P16" s="82"/>
    </row>
    <row r="17" spans="1:16" x14ac:dyDescent="0.25">
      <c r="A17" s="106"/>
      <c r="B17" s="187"/>
      <c r="C17" s="187"/>
      <c r="D17" s="187"/>
      <c r="E17" s="162"/>
      <c r="F17" s="162"/>
      <c r="G17" s="297">
        <v>0</v>
      </c>
      <c r="H17" s="190">
        <v>0</v>
      </c>
      <c r="I17" s="374">
        <f t="shared" si="1"/>
        <v>0</v>
      </c>
      <c r="J17" s="50"/>
      <c r="K17" s="50"/>
      <c r="L17" s="50"/>
      <c r="M17" s="82"/>
      <c r="N17" s="82"/>
      <c r="O17" s="82"/>
      <c r="P17" s="82"/>
    </row>
    <row r="18" spans="1:16" x14ac:dyDescent="0.25">
      <c r="A18" s="106"/>
      <c r="B18" s="187"/>
      <c r="C18" s="187"/>
      <c r="D18" s="187"/>
      <c r="E18" s="162"/>
      <c r="F18" s="162"/>
      <c r="G18" s="297">
        <v>0</v>
      </c>
      <c r="H18" s="190">
        <v>0</v>
      </c>
      <c r="I18" s="374">
        <f t="shared" si="1"/>
        <v>0</v>
      </c>
      <c r="J18" s="50"/>
      <c r="K18" s="50"/>
      <c r="L18" s="50"/>
      <c r="M18" s="82"/>
      <c r="N18" s="82"/>
      <c r="O18" s="82"/>
      <c r="P18" s="82"/>
    </row>
    <row r="19" spans="1:16" x14ac:dyDescent="0.25">
      <c r="A19" s="106"/>
      <c r="B19" s="187"/>
      <c r="C19" s="187"/>
      <c r="D19" s="187"/>
      <c r="E19" s="162"/>
      <c r="F19" s="162"/>
      <c r="G19" s="297">
        <v>0</v>
      </c>
      <c r="H19" s="190">
        <v>0</v>
      </c>
      <c r="I19" s="374">
        <f t="shared" si="1"/>
        <v>0</v>
      </c>
      <c r="J19" s="50"/>
      <c r="K19" s="50"/>
      <c r="L19" s="50"/>
      <c r="M19" s="82"/>
      <c r="N19" s="82"/>
      <c r="O19" s="82"/>
      <c r="P19" s="82"/>
    </row>
    <row r="20" spans="1:16" x14ac:dyDescent="0.25">
      <c r="A20" s="106"/>
      <c r="B20" s="187"/>
      <c r="C20" s="187"/>
      <c r="D20" s="187"/>
      <c r="E20" s="162"/>
      <c r="F20" s="162"/>
      <c r="G20" s="297">
        <v>0</v>
      </c>
      <c r="H20" s="190">
        <v>0</v>
      </c>
      <c r="I20" s="374">
        <f t="shared" si="1"/>
        <v>0</v>
      </c>
      <c r="J20" s="50"/>
      <c r="K20" s="50"/>
      <c r="L20" s="50"/>
      <c r="M20" s="82"/>
      <c r="N20" s="82"/>
      <c r="O20" s="82"/>
      <c r="P20" s="82"/>
    </row>
    <row r="21" spans="1:16" x14ac:dyDescent="0.25">
      <c r="A21" s="106"/>
      <c r="B21" s="187"/>
      <c r="C21" s="187"/>
      <c r="D21" s="187"/>
      <c r="E21" s="162"/>
      <c r="F21" s="162"/>
      <c r="G21" s="297">
        <v>0</v>
      </c>
      <c r="H21" s="190">
        <v>0</v>
      </c>
      <c r="I21" s="374">
        <f t="shared" si="1"/>
        <v>0</v>
      </c>
      <c r="J21" s="50"/>
      <c r="K21" s="50"/>
      <c r="L21" s="50"/>
      <c r="M21" s="82"/>
      <c r="N21" s="82"/>
      <c r="O21" s="82"/>
      <c r="P21" s="82"/>
    </row>
    <row r="22" spans="1:16" x14ac:dyDescent="0.25">
      <c r="A22" s="106"/>
      <c r="B22" s="187"/>
      <c r="C22" s="187"/>
      <c r="D22" s="187"/>
      <c r="E22" s="162"/>
      <c r="F22" s="162"/>
      <c r="G22" s="297">
        <v>0</v>
      </c>
      <c r="H22" s="190">
        <v>0</v>
      </c>
      <c r="I22" s="374">
        <f t="shared" si="1"/>
        <v>0</v>
      </c>
      <c r="J22" s="50"/>
      <c r="K22" s="50"/>
      <c r="L22" s="50"/>
      <c r="M22" s="82"/>
      <c r="N22" s="82"/>
      <c r="O22" s="82"/>
      <c r="P22" s="82"/>
    </row>
    <row r="23" spans="1:16" x14ac:dyDescent="0.25">
      <c r="A23" s="106"/>
      <c r="B23" s="187"/>
      <c r="C23" s="187"/>
      <c r="D23" s="187"/>
      <c r="E23" s="162"/>
      <c r="F23" s="162"/>
      <c r="G23" s="297">
        <v>0</v>
      </c>
      <c r="H23" s="190">
        <v>0</v>
      </c>
      <c r="I23" s="374">
        <f t="shared" si="1"/>
        <v>0</v>
      </c>
      <c r="J23" s="50"/>
      <c r="K23" s="50"/>
      <c r="L23" s="50"/>
      <c r="M23" s="82"/>
      <c r="N23" s="82"/>
      <c r="O23" s="82"/>
      <c r="P23" s="82"/>
    </row>
    <row r="24" spans="1:16" x14ac:dyDescent="0.25">
      <c r="A24" s="106"/>
      <c r="B24" s="187"/>
      <c r="C24" s="187"/>
      <c r="D24" s="187"/>
      <c r="E24" s="162"/>
      <c r="F24" s="162"/>
      <c r="G24" s="297">
        <v>0</v>
      </c>
      <c r="H24" s="190">
        <v>0</v>
      </c>
      <c r="I24" s="374">
        <f t="shared" si="1"/>
        <v>0</v>
      </c>
      <c r="J24" s="50"/>
      <c r="K24" s="50"/>
      <c r="L24" s="50"/>
      <c r="M24" s="82"/>
      <c r="N24" s="82"/>
      <c r="O24" s="82"/>
      <c r="P24" s="82"/>
    </row>
    <row r="25" spans="1:16" x14ac:dyDescent="0.25">
      <c r="A25" s="106"/>
      <c r="B25" s="187"/>
      <c r="C25" s="187"/>
      <c r="D25" s="187"/>
      <c r="E25" s="162"/>
      <c r="F25" s="162"/>
      <c r="G25" s="297">
        <v>0</v>
      </c>
      <c r="H25" s="190">
        <v>0</v>
      </c>
      <c r="I25" s="374">
        <f t="shared" si="1"/>
        <v>0</v>
      </c>
      <c r="J25" s="50"/>
      <c r="K25" s="50"/>
      <c r="L25" s="50"/>
      <c r="M25" s="82"/>
      <c r="N25" s="82"/>
      <c r="O25" s="82"/>
      <c r="P25" s="82"/>
    </row>
    <row r="26" spans="1:16" x14ac:dyDescent="0.25">
      <c r="A26" s="106"/>
      <c r="B26" s="187"/>
      <c r="C26" s="187"/>
      <c r="D26" s="187"/>
      <c r="E26" s="162"/>
      <c r="F26" s="162"/>
      <c r="G26" s="297">
        <v>0</v>
      </c>
      <c r="H26" s="190">
        <v>0</v>
      </c>
      <c r="I26" s="374">
        <f t="shared" si="1"/>
        <v>0</v>
      </c>
      <c r="J26" s="50"/>
      <c r="K26" s="50"/>
      <c r="L26" s="50"/>
      <c r="M26" s="82"/>
      <c r="N26" s="82"/>
      <c r="O26" s="82"/>
      <c r="P26" s="82"/>
    </row>
    <row r="27" spans="1:16" x14ac:dyDescent="0.25">
      <c r="A27" s="106"/>
      <c r="B27" s="187"/>
      <c r="C27" s="187"/>
      <c r="D27" s="187"/>
      <c r="E27" s="162"/>
      <c r="F27" s="162"/>
      <c r="G27" s="297">
        <v>0</v>
      </c>
      <c r="H27" s="190">
        <v>0</v>
      </c>
      <c r="I27" s="374">
        <f t="shared" si="1"/>
        <v>0</v>
      </c>
      <c r="J27" s="50"/>
      <c r="K27" s="50"/>
      <c r="L27" s="50"/>
      <c r="M27" s="82"/>
      <c r="N27" s="82"/>
      <c r="O27" s="82"/>
      <c r="P27" s="82"/>
    </row>
    <row r="28" spans="1:16" x14ac:dyDescent="0.25">
      <c r="A28" s="106"/>
      <c r="B28" s="187"/>
      <c r="C28" s="187"/>
      <c r="D28" s="187"/>
      <c r="E28" s="162"/>
      <c r="F28" s="162"/>
      <c r="G28" s="297">
        <v>0</v>
      </c>
      <c r="H28" s="190">
        <v>0</v>
      </c>
      <c r="I28" s="374">
        <f t="shared" si="1"/>
        <v>0</v>
      </c>
      <c r="J28" s="50"/>
      <c r="K28" s="50"/>
      <c r="L28" s="50"/>
      <c r="M28" s="82"/>
      <c r="N28" s="82"/>
      <c r="O28" s="82"/>
      <c r="P28" s="82"/>
    </row>
    <row r="29" spans="1:16" x14ac:dyDescent="0.25">
      <c r="A29" s="106"/>
      <c r="B29" s="187"/>
      <c r="C29" s="187"/>
      <c r="D29" s="187"/>
      <c r="E29" s="162"/>
      <c r="F29" s="162"/>
      <c r="G29" s="297">
        <v>0</v>
      </c>
      <c r="H29" s="190">
        <v>0</v>
      </c>
      <c r="I29" s="374">
        <f t="shared" si="1"/>
        <v>0</v>
      </c>
      <c r="J29" s="50"/>
      <c r="K29" s="50"/>
      <c r="L29" s="50"/>
      <c r="M29" s="82"/>
      <c r="N29" s="82"/>
      <c r="O29" s="82"/>
      <c r="P29" s="82"/>
    </row>
    <row r="30" spans="1:16" x14ac:dyDescent="0.25">
      <c r="A30" s="106"/>
      <c r="B30" s="187"/>
      <c r="C30" s="187"/>
      <c r="D30" s="187"/>
      <c r="E30" s="162"/>
      <c r="F30" s="162"/>
      <c r="G30" s="297">
        <v>0</v>
      </c>
      <c r="H30" s="190">
        <v>0</v>
      </c>
      <c r="I30" s="374">
        <f t="shared" si="1"/>
        <v>0</v>
      </c>
      <c r="J30" s="50"/>
      <c r="K30" s="50"/>
      <c r="L30" s="50"/>
      <c r="M30" s="82"/>
      <c r="N30" s="82"/>
      <c r="O30" s="82"/>
      <c r="P30" s="82"/>
    </row>
    <row r="31" spans="1:16" x14ac:dyDescent="0.25">
      <c r="A31" s="106"/>
      <c r="B31" s="187"/>
      <c r="C31" s="187"/>
      <c r="D31" s="187"/>
      <c r="E31" s="162"/>
      <c r="F31" s="162"/>
      <c r="G31" s="297">
        <v>0</v>
      </c>
      <c r="H31" s="190">
        <v>0</v>
      </c>
      <c r="I31" s="374">
        <f t="shared" si="1"/>
        <v>0</v>
      </c>
      <c r="J31" s="50"/>
      <c r="K31" s="50"/>
      <c r="L31" s="50"/>
      <c r="M31" s="82"/>
      <c r="N31" s="82"/>
      <c r="O31" s="82"/>
      <c r="P31" s="82"/>
    </row>
    <row r="32" spans="1:16" x14ac:dyDescent="0.25">
      <c r="A32" s="106"/>
      <c r="B32" s="187"/>
      <c r="C32" s="187"/>
      <c r="D32" s="187"/>
      <c r="E32" s="162"/>
      <c r="F32" s="162"/>
      <c r="G32" s="297">
        <v>0</v>
      </c>
      <c r="H32" s="190">
        <v>0</v>
      </c>
      <c r="I32" s="374">
        <f t="shared" si="1"/>
        <v>0</v>
      </c>
      <c r="J32" s="50"/>
      <c r="K32" s="50"/>
      <c r="L32" s="50"/>
      <c r="M32" s="82"/>
      <c r="N32" s="82"/>
      <c r="O32" s="82"/>
      <c r="P32" s="82"/>
    </row>
    <row r="33" spans="1:16" x14ac:dyDescent="0.25">
      <c r="A33" s="106"/>
      <c r="B33" s="187"/>
      <c r="C33" s="187"/>
      <c r="D33" s="187"/>
      <c r="E33" s="162"/>
      <c r="F33" s="162"/>
      <c r="G33" s="297">
        <v>0</v>
      </c>
      <c r="H33" s="190">
        <v>0</v>
      </c>
      <c r="I33" s="374">
        <f t="shared" si="1"/>
        <v>0</v>
      </c>
      <c r="J33" s="50"/>
      <c r="K33" s="50"/>
      <c r="L33" s="50"/>
      <c r="M33" s="82"/>
      <c r="N33" s="82"/>
      <c r="O33" s="82"/>
      <c r="P33" s="82"/>
    </row>
    <row r="34" spans="1:16" x14ac:dyDescent="0.25">
      <c r="A34" s="106"/>
      <c r="B34" s="187"/>
      <c r="C34" s="187"/>
      <c r="D34" s="187"/>
      <c r="E34" s="162"/>
      <c r="F34" s="162"/>
      <c r="G34" s="297">
        <v>0</v>
      </c>
      <c r="H34" s="190">
        <v>0</v>
      </c>
      <c r="I34" s="374">
        <f t="shared" si="1"/>
        <v>0</v>
      </c>
      <c r="J34" s="50"/>
      <c r="K34" s="50"/>
      <c r="L34" s="50"/>
      <c r="M34" s="82"/>
      <c r="N34" s="82"/>
      <c r="O34" s="82"/>
      <c r="P34" s="82"/>
    </row>
    <row r="35" spans="1:16" x14ac:dyDescent="0.25">
      <c r="A35" s="106"/>
      <c r="B35" s="187"/>
      <c r="C35" s="187"/>
      <c r="D35" s="187"/>
      <c r="E35" s="162"/>
      <c r="F35" s="162"/>
      <c r="G35" s="297">
        <v>0</v>
      </c>
      <c r="H35" s="190">
        <v>0</v>
      </c>
      <c r="I35" s="374">
        <f t="shared" si="1"/>
        <v>0</v>
      </c>
      <c r="J35" s="50"/>
      <c r="K35" s="50"/>
      <c r="L35" s="50"/>
      <c r="M35" s="82"/>
      <c r="N35" s="82"/>
      <c r="O35" s="82"/>
      <c r="P35" s="82"/>
    </row>
    <row r="36" spans="1:16" x14ac:dyDescent="0.25">
      <c r="A36" s="106"/>
      <c r="B36" s="187"/>
      <c r="C36" s="187"/>
      <c r="D36" s="187"/>
      <c r="E36" s="162"/>
      <c r="F36" s="162"/>
      <c r="G36" s="297">
        <v>0</v>
      </c>
      <c r="H36" s="190">
        <v>0</v>
      </c>
      <c r="I36" s="374">
        <f t="shared" si="1"/>
        <v>0</v>
      </c>
      <c r="J36" s="50"/>
      <c r="K36" s="50"/>
      <c r="L36" s="50"/>
      <c r="M36" s="82"/>
      <c r="N36" s="82"/>
      <c r="O36" s="82"/>
      <c r="P36" s="82"/>
    </row>
    <row r="37" spans="1:16" x14ac:dyDescent="0.25">
      <c r="A37" s="106"/>
      <c r="B37" s="187"/>
      <c r="C37" s="187"/>
      <c r="D37" s="187"/>
      <c r="E37" s="162"/>
      <c r="F37" s="162"/>
      <c r="G37" s="297">
        <v>0</v>
      </c>
      <c r="H37" s="190">
        <v>0</v>
      </c>
      <c r="I37" s="374">
        <f t="shared" si="1"/>
        <v>0</v>
      </c>
      <c r="J37" s="50"/>
      <c r="K37" s="50"/>
      <c r="L37" s="50"/>
      <c r="M37" s="82"/>
      <c r="N37" s="82"/>
      <c r="O37" s="82"/>
      <c r="P37" s="82"/>
    </row>
    <row r="38" spans="1:16" x14ac:dyDescent="0.25">
      <c r="A38" s="106"/>
      <c r="B38" s="187"/>
      <c r="C38" s="187"/>
      <c r="D38" s="187"/>
      <c r="E38" s="162"/>
      <c r="F38" s="162"/>
      <c r="G38" s="297">
        <v>0</v>
      </c>
      <c r="H38" s="190">
        <v>0</v>
      </c>
      <c r="I38" s="374">
        <f t="shared" si="1"/>
        <v>0</v>
      </c>
      <c r="J38" s="50"/>
      <c r="K38" s="50"/>
      <c r="L38" s="50"/>
      <c r="M38" s="82"/>
      <c r="N38" s="82"/>
      <c r="O38" s="82"/>
      <c r="P38" s="82"/>
    </row>
    <row r="39" spans="1:16" x14ac:dyDescent="0.25">
      <c r="A39" s="106"/>
      <c r="B39" s="187"/>
      <c r="C39" s="187"/>
      <c r="D39" s="187"/>
      <c r="E39" s="162"/>
      <c r="F39" s="162"/>
      <c r="G39" s="297">
        <v>0</v>
      </c>
      <c r="H39" s="190">
        <v>0</v>
      </c>
      <c r="I39" s="374">
        <f t="shared" si="1"/>
        <v>0</v>
      </c>
      <c r="J39" s="50"/>
      <c r="K39" s="50"/>
      <c r="L39" s="50"/>
      <c r="M39" s="82"/>
      <c r="N39" s="82"/>
      <c r="O39" s="82"/>
      <c r="P39" s="82"/>
    </row>
    <row r="40" spans="1:16" x14ac:dyDescent="0.25">
      <c r="A40" s="106"/>
      <c r="B40" s="187"/>
      <c r="C40" s="187"/>
      <c r="D40" s="187"/>
      <c r="E40" s="162"/>
      <c r="F40" s="162"/>
      <c r="G40" s="297">
        <v>0</v>
      </c>
      <c r="H40" s="190">
        <v>0</v>
      </c>
      <c r="I40" s="374">
        <f t="shared" si="1"/>
        <v>0</v>
      </c>
      <c r="J40" s="50"/>
      <c r="K40" s="50"/>
      <c r="L40" s="50"/>
      <c r="M40" s="82"/>
      <c r="N40" s="82"/>
      <c r="O40" s="82"/>
      <c r="P40" s="82"/>
    </row>
    <row r="41" spans="1:16" x14ac:dyDescent="0.25">
      <c r="A41" s="106"/>
      <c r="B41" s="187"/>
      <c r="C41" s="187"/>
      <c r="D41" s="187"/>
      <c r="E41" s="162"/>
      <c r="F41" s="162"/>
      <c r="G41" s="297">
        <v>0</v>
      </c>
      <c r="H41" s="190">
        <v>0</v>
      </c>
      <c r="I41" s="374">
        <f t="shared" si="1"/>
        <v>0</v>
      </c>
      <c r="J41" s="50"/>
      <c r="K41" s="50"/>
      <c r="L41" s="50"/>
      <c r="M41" s="82"/>
      <c r="N41" s="82"/>
      <c r="O41" s="82"/>
      <c r="P41" s="82"/>
    </row>
    <row r="42" spans="1:16" x14ac:dyDescent="0.25">
      <c r="A42" s="106"/>
      <c r="B42" s="187"/>
      <c r="C42" s="187"/>
      <c r="D42" s="187"/>
      <c r="E42" s="162"/>
      <c r="F42" s="162"/>
      <c r="G42" s="297">
        <v>0</v>
      </c>
      <c r="H42" s="190">
        <v>0</v>
      </c>
      <c r="I42" s="374">
        <f t="shared" si="1"/>
        <v>0</v>
      </c>
      <c r="J42" s="50"/>
      <c r="K42" s="50"/>
      <c r="L42" s="50"/>
      <c r="M42" s="82"/>
      <c r="N42" s="82"/>
      <c r="O42" s="82"/>
      <c r="P42" s="82"/>
    </row>
    <row r="43" spans="1:16" x14ac:dyDescent="0.25">
      <c r="A43" s="106"/>
      <c r="B43" s="187"/>
      <c r="C43" s="187"/>
      <c r="D43" s="187"/>
      <c r="E43" s="162"/>
      <c r="F43" s="162"/>
      <c r="G43" s="297">
        <v>0</v>
      </c>
      <c r="H43" s="190">
        <v>0</v>
      </c>
      <c r="I43" s="374">
        <f t="shared" si="1"/>
        <v>0</v>
      </c>
      <c r="J43" s="50"/>
      <c r="K43" s="50"/>
      <c r="L43" s="50"/>
      <c r="M43" s="82"/>
      <c r="N43" s="82"/>
      <c r="O43" s="82"/>
      <c r="P43" s="82"/>
    </row>
    <row r="44" spans="1:16" x14ac:dyDescent="0.25">
      <c r="A44" s="106"/>
      <c r="B44" s="187"/>
      <c r="C44" s="187"/>
      <c r="D44" s="187"/>
      <c r="E44" s="162"/>
      <c r="F44" s="162"/>
      <c r="G44" s="297">
        <v>0</v>
      </c>
      <c r="H44" s="190">
        <v>0</v>
      </c>
      <c r="I44" s="374">
        <f t="shared" si="1"/>
        <v>0</v>
      </c>
      <c r="J44" s="50"/>
      <c r="K44" s="50"/>
      <c r="L44" s="50"/>
      <c r="M44" s="82"/>
      <c r="N44" s="82"/>
      <c r="O44" s="82"/>
      <c r="P44" s="82"/>
    </row>
    <row r="45" spans="1:16" x14ac:dyDescent="0.25">
      <c r="A45" s="106"/>
      <c r="B45" s="187"/>
      <c r="C45" s="187"/>
      <c r="D45" s="187"/>
      <c r="E45" s="162"/>
      <c r="F45" s="162"/>
      <c r="G45" s="297">
        <v>0</v>
      </c>
      <c r="H45" s="190">
        <v>0</v>
      </c>
      <c r="I45" s="374">
        <f t="shared" si="1"/>
        <v>0</v>
      </c>
      <c r="J45" s="50"/>
      <c r="K45" s="50"/>
      <c r="L45" s="50"/>
      <c r="M45" s="82"/>
      <c r="N45" s="82"/>
      <c r="O45" s="82"/>
      <c r="P45" s="82"/>
    </row>
    <row r="46" spans="1:16" x14ac:dyDescent="0.25">
      <c r="A46" s="106"/>
      <c r="B46" s="187"/>
      <c r="C46" s="187"/>
      <c r="D46" s="187"/>
      <c r="E46" s="162"/>
      <c r="F46" s="162"/>
      <c r="G46" s="297">
        <v>0</v>
      </c>
      <c r="H46" s="190">
        <v>0</v>
      </c>
      <c r="I46" s="374">
        <f t="shared" si="1"/>
        <v>0</v>
      </c>
      <c r="J46" s="50"/>
      <c r="K46" s="50"/>
      <c r="L46" s="50"/>
      <c r="M46" s="82"/>
      <c r="N46" s="82"/>
      <c r="O46" s="82"/>
      <c r="P46" s="82"/>
    </row>
    <row r="47" spans="1:16" x14ac:dyDescent="0.25">
      <c r="A47" s="106"/>
      <c r="B47" s="187"/>
      <c r="C47" s="187"/>
      <c r="D47" s="187"/>
      <c r="E47" s="162"/>
      <c r="F47" s="162"/>
      <c r="G47" s="297">
        <v>0</v>
      </c>
      <c r="H47" s="190">
        <v>0</v>
      </c>
      <c r="I47" s="374">
        <f t="shared" si="1"/>
        <v>0</v>
      </c>
      <c r="J47" s="50"/>
      <c r="K47" s="50"/>
      <c r="L47" s="50"/>
      <c r="M47" s="82"/>
      <c r="N47" s="82"/>
      <c r="O47" s="82"/>
      <c r="P47" s="82"/>
    </row>
    <row r="48" spans="1:16" x14ac:dyDescent="0.25">
      <c r="A48" s="106"/>
      <c r="B48" s="187"/>
      <c r="C48" s="187"/>
      <c r="D48" s="187"/>
      <c r="E48" s="162"/>
      <c r="F48" s="162"/>
      <c r="G48" s="297">
        <v>0</v>
      </c>
      <c r="H48" s="190">
        <v>0</v>
      </c>
      <c r="I48" s="374">
        <f t="shared" si="1"/>
        <v>0</v>
      </c>
      <c r="J48" s="50"/>
      <c r="K48" s="50"/>
      <c r="L48" s="50"/>
      <c r="M48" s="82"/>
      <c r="N48" s="82"/>
      <c r="O48" s="82"/>
      <c r="P48" s="82"/>
    </row>
    <row r="49" spans="1:16" x14ac:dyDescent="0.25">
      <c r="A49" s="106"/>
      <c r="B49" s="187"/>
      <c r="C49" s="187"/>
      <c r="D49" s="187"/>
      <c r="E49" s="162"/>
      <c r="F49" s="162"/>
      <c r="G49" s="297">
        <v>0</v>
      </c>
      <c r="H49" s="190">
        <v>0</v>
      </c>
      <c r="I49" s="374">
        <f t="shared" si="1"/>
        <v>0</v>
      </c>
      <c r="J49" s="50"/>
      <c r="K49" s="50"/>
      <c r="L49" s="50"/>
      <c r="M49" s="82"/>
      <c r="N49" s="82"/>
      <c r="O49" s="82"/>
      <c r="P49" s="82"/>
    </row>
    <row r="50" spans="1:16" x14ac:dyDescent="0.25">
      <c r="A50" s="106"/>
      <c r="B50" s="187"/>
      <c r="C50" s="187"/>
      <c r="D50" s="187"/>
      <c r="E50" s="162"/>
      <c r="F50" s="162"/>
      <c r="G50" s="297">
        <v>0</v>
      </c>
      <c r="H50" s="190">
        <v>0</v>
      </c>
      <c r="I50" s="374">
        <f t="shared" si="1"/>
        <v>0</v>
      </c>
      <c r="J50" s="50"/>
      <c r="K50" s="50"/>
      <c r="L50" s="50"/>
      <c r="M50" s="82"/>
      <c r="N50" s="82"/>
      <c r="O50" s="82"/>
      <c r="P50" s="82"/>
    </row>
    <row r="51" spans="1:16" x14ac:dyDescent="0.25">
      <c r="A51" s="106"/>
      <c r="B51" s="187"/>
      <c r="C51" s="187"/>
      <c r="D51" s="187"/>
      <c r="E51" s="162"/>
      <c r="F51" s="162"/>
      <c r="G51" s="297">
        <v>0</v>
      </c>
      <c r="H51" s="190">
        <v>0</v>
      </c>
      <c r="I51" s="374">
        <f t="shared" si="1"/>
        <v>0</v>
      </c>
      <c r="J51" s="50"/>
      <c r="K51" s="50"/>
      <c r="L51" s="50"/>
      <c r="M51" s="82"/>
      <c r="N51" s="82"/>
      <c r="O51" s="82"/>
      <c r="P51" s="82"/>
    </row>
    <row r="52" spans="1:16" x14ac:dyDescent="0.25">
      <c r="A52" s="106"/>
      <c r="B52" s="187"/>
      <c r="C52" s="187"/>
      <c r="D52" s="187"/>
      <c r="E52" s="162"/>
      <c r="F52" s="162"/>
      <c r="G52" s="297">
        <v>0</v>
      </c>
      <c r="H52" s="190">
        <v>0</v>
      </c>
      <c r="I52" s="374">
        <f t="shared" si="1"/>
        <v>0</v>
      </c>
      <c r="J52" s="50"/>
      <c r="K52" s="50"/>
      <c r="L52" s="50"/>
      <c r="M52" s="82"/>
      <c r="N52" s="82"/>
      <c r="O52" s="82"/>
      <c r="P52" s="82"/>
    </row>
    <row r="53" spans="1:16" x14ac:dyDescent="0.25">
      <c r="A53" s="106"/>
      <c r="B53" s="187"/>
      <c r="C53" s="187"/>
      <c r="D53" s="187"/>
      <c r="E53" s="162"/>
      <c r="F53" s="162"/>
      <c r="G53" s="297">
        <v>0</v>
      </c>
      <c r="H53" s="190">
        <v>0</v>
      </c>
      <c r="I53" s="374">
        <f t="shared" si="1"/>
        <v>0</v>
      </c>
      <c r="J53" s="50"/>
      <c r="K53" s="50"/>
      <c r="L53" s="50"/>
      <c r="M53" s="82"/>
      <c r="N53" s="82"/>
      <c r="O53" s="82"/>
      <c r="P53" s="82"/>
    </row>
    <row r="54" spans="1:16" x14ac:dyDescent="0.25">
      <c r="A54" s="106"/>
      <c r="B54" s="187"/>
      <c r="C54" s="187"/>
      <c r="D54" s="187"/>
      <c r="E54" s="162"/>
      <c r="F54" s="162"/>
      <c r="G54" s="297">
        <v>0</v>
      </c>
      <c r="H54" s="190">
        <v>0</v>
      </c>
      <c r="I54" s="374">
        <f t="shared" si="1"/>
        <v>0</v>
      </c>
      <c r="J54" s="50"/>
      <c r="K54" s="50"/>
      <c r="L54" s="50"/>
      <c r="M54" s="82"/>
      <c r="N54" s="82"/>
      <c r="O54" s="82"/>
      <c r="P54" s="82"/>
    </row>
    <row r="55" spans="1:16" x14ac:dyDescent="0.25">
      <c r="A55" s="106"/>
      <c r="B55" s="187"/>
      <c r="C55" s="187"/>
      <c r="D55" s="187"/>
      <c r="E55" s="162"/>
      <c r="F55" s="162"/>
      <c r="G55" s="297">
        <v>0</v>
      </c>
      <c r="H55" s="190">
        <v>0</v>
      </c>
      <c r="I55" s="374">
        <f t="shared" si="1"/>
        <v>0</v>
      </c>
      <c r="J55" s="50"/>
      <c r="K55" s="50"/>
      <c r="L55" s="50"/>
      <c r="M55" s="82"/>
      <c r="N55" s="82"/>
      <c r="O55" s="82"/>
      <c r="P55" s="82"/>
    </row>
    <row r="56" spans="1:16" x14ac:dyDescent="0.25">
      <c r="A56" s="106"/>
      <c r="B56" s="187"/>
      <c r="C56" s="187"/>
      <c r="D56" s="187"/>
      <c r="E56" s="162"/>
      <c r="F56" s="162"/>
      <c r="G56" s="297">
        <v>0</v>
      </c>
      <c r="H56" s="190">
        <v>0</v>
      </c>
      <c r="I56" s="374">
        <f t="shared" si="1"/>
        <v>0</v>
      </c>
      <c r="J56" s="50"/>
      <c r="K56" s="50"/>
      <c r="L56" s="50"/>
      <c r="M56" s="82"/>
      <c r="N56" s="82"/>
      <c r="O56" s="82"/>
      <c r="P56" s="82"/>
    </row>
    <row r="57" spans="1:16" ht="13.8" thickBot="1" x14ac:dyDescent="0.3">
      <c r="A57" s="130"/>
      <c r="B57" s="361"/>
      <c r="C57" s="361"/>
      <c r="D57" s="361"/>
      <c r="E57" s="362"/>
      <c r="F57" s="362"/>
      <c r="G57" s="363">
        <v>0</v>
      </c>
      <c r="H57" s="364">
        <v>0</v>
      </c>
      <c r="I57" s="375">
        <f t="shared" ref="I57" si="2">H57*G57</f>
        <v>0</v>
      </c>
      <c r="J57" s="50"/>
      <c r="K57" s="50"/>
      <c r="L57" s="50"/>
      <c r="M57" s="82"/>
      <c r="N57" s="82"/>
      <c r="O57" s="82"/>
      <c r="P57" s="82"/>
    </row>
    <row r="58" spans="1:16" s="22" customFormat="1" ht="13.8" thickBot="1" x14ac:dyDescent="0.3">
      <c r="A58" s="752" t="s">
        <v>122</v>
      </c>
      <c r="B58" s="753"/>
      <c r="C58" s="753"/>
      <c r="D58" s="753"/>
      <c r="E58" s="753"/>
      <c r="F58" s="753"/>
      <c r="G58" s="295">
        <f>SUM(G8:G57)</f>
        <v>0</v>
      </c>
      <c r="H58" s="336"/>
      <c r="I58" s="176">
        <f>SUM(I8:I57)</f>
        <v>0</v>
      </c>
      <c r="J58" s="127"/>
      <c r="K58" s="127"/>
      <c r="L58" s="127"/>
    </row>
    <row r="59" spans="1:16" s="33" customFormat="1" ht="7.5" customHeight="1" thickBot="1" x14ac:dyDescent="0.3">
      <c r="A59" s="115"/>
      <c r="B59" s="115"/>
      <c r="C59" s="115"/>
      <c r="D59" s="115"/>
      <c r="E59" s="116"/>
      <c r="F59" s="116"/>
      <c r="G59" s="116"/>
      <c r="H59" s="116"/>
      <c r="I59" s="116"/>
      <c r="J59" s="115"/>
      <c r="K59" s="115"/>
      <c r="L59" s="115"/>
    </row>
    <row r="60" spans="1:16" s="22" customFormat="1" ht="15.75" customHeight="1" thickBot="1" x14ac:dyDescent="0.3">
      <c r="A60" s="754" t="s">
        <v>123</v>
      </c>
      <c r="B60" s="755"/>
      <c r="C60" s="755"/>
      <c r="D60" s="755"/>
      <c r="E60" s="755"/>
      <c r="F60" s="755"/>
      <c r="G60" s="293">
        <f>G58</f>
        <v>0</v>
      </c>
      <c r="H60" s="191"/>
      <c r="I60" s="298"/>
      <c r="J60" s="128"/>
      <c r="K60" s="128"/>
      <c r="L60" s="128"/>
    </row>
    <row r="61" spans="1:16" ht="13.8" thickBot="1" x14ac:dyDescent="0.3">
      <c r="A61" s="82"/>
      <c r="B61" s="82"/>
      <c r="C61" s="82"/>
      <c r="D61" s="82"/>
      <c r="E61" s="82"/>
      <c r="F61" s="82"/>
      <c r="G61" s="90"/>
      <c r="H61" s="90"/>
      <c r="I61" s="90"/>
      <c r="J61" s="90"/>
      <c r="K61" s="90"/>
      <c r="L61" s="90"/>
      <c r="M61" s="82"/>
      <c r="N61" s="82"/>
      <c r="O61" s="82"/>
      <c r="P61" s="82"/>
    </row>
    <row r="62" spans="1:16" ht="76.5" customHeight="1" thickBot="1" x14ac:dyDescent="0.3">
      <c r="A62" s="729" t="s">
        <v>32</v>
      </c>
      <c r="B62" s="730"/>
      <c r="C62" s="730"/>
      <c r="D62" s="730"/>
      <c r="E62" s="730"/>
      <c r="F62" s="730"/>
      <c r="G62" s="730"/>
      <c r="H62" s="730"/>
      <c r="I62" s="731"/>
      <c r="J62" s="88"/>
      <c r="K62" s="88"/>
      <c r="L62" s="88"/>
      <c r="M62" s="82"/>
      <c r="N62" s="82"/>
      <c r="O62" s="82"/>
      <c r="P62" s="82"/>
    </row>
  </sheetData>
  <sheetProtection algorithmName="SHA-512" hashValue="DYmScAZtdOv8BzM8HGFHrF/X8MHqgXPKBZGIRqNTY6IpK2Z0vciAhJhJW62wazLcMX05aCxqB5fojEx1xk92Kw==" saltValue="M53IN/ErCWldCM4LDh+F9g==" spinCount="100000" sheet="1" formatCells="0" formatColumns="0" formatRows="0" insertRows="0" deleteRows="0"/>
  <mergeCells count="5">
    <mergeCell ref="A58:F58"/>
    <mergeCell ref="A60:F60"/>
    <mergeCell ref="A62:I62"/>
    <mergeCell ref="A3:I3"/>
    <mergeCell ref="A2:I2"/>
  </mergeCells>
  <printOptions horizontalCentered="1"/>
  <pageMargins left="0.5" right="0.5" top="0.25" bottom="0.25" header="0.5" footer="0.5"/>
  <pageSetup scale="47" fitToHeight="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39997558519241921"/>
    <pageSetUpPr fitToPage="1"/>
  </sheetPr>
  <dimension ref="A1:P516"/>
  <sheetViews>
    <sheetView showGridLines="0" tabSelected="1" zoomScale="45" zoomScaleNormal="70" workbookViewId="0">
      <selection activeCell="M12" sqref="M12"/>
    </sheetView>
  </sheetViews>
  <sheetFormatPr defaultColWidth="9.44140625" defaultRowHeight="13.2" x14ac:dyDescent="0.25"/>
  <cols>
    <col min="1" max="2" width="26.44140625" style="2" customWidth="1"/>
    <col min="3" max="3" width="17.5546875" style="2" customWidth="1"/>
    <col min="4" max="4" width="26.44140625" style="2" customWidth="1"/>
    <col min="5" max="5" width="63.5546875" style="2" customWidth="1"/>
    <col min="6" max="6" width="63.44140625" style="2" customWidth="1"/>
    <col min="7" max="7" width="15.109375" style="31" customWidth="1"/>
    <col min="8" max="12" width="15.5546875" style="31" customWidth="1"/>
    <col min="13" max="14" width="16.6640625" style="2" customWidth="1"/>
    <col min="15" max="16384" width="9.44140625" style="2"/>
  </cols>
  <sheetData>
    <row r="1" spans="1:16" s="29" customFormat="1" ht="12.75" customHeight="1" x14ac:dyDescent="0.25">
      <c r="A1" s="643"/>
      <c r="B1" s="644"/>
      <c r="C1" s="644"/>
      <c r="D1" s="644"/>
      <c r="E1" s="644"/>
      <c r="F1" s="644"/>
      <c r="G1" s="527"/>
      <c r="H1" s="527"/>
      <c r="I1" s="527"/>
      <c r="J1" s="527"/>
      <c r="K1" s="527"/>
      <c r="L1" s="527"/>
      <c r="M1" s="511"/>
      <c r="N1" s="546"/>
    </row>
    <row r="2" spans="1:16" s="24" customFormat="1" ht="18.600000000000001" customHeight="1" x14ac:dyDescent="0.25">
      <c r="A2" s="749" t="s">
        <v>124</v>
      </c>
      <c r="B2" s="750"/>
      <c r="C2" s="750"/>
      <c r="D2" s="750"/>
      <c r="E2" s="750"/>
      <c r="F2" s="750"/>
      <c r="G2" s="750"/>
      <c r="H2" s="750"/>
      <c r="I2" s="750"/>
      <c r="J2" s="750"/>
      <c r="K2" s="750"/>
      <c r="L2" s="750"/>
      <c r="M2" s="23"/>
      <c r="N2" s="547"/>
      <c r="O2" s="23"/>
      <c r="P2" s="23"/>
    </row>
    <row r="3" spans="1:16" ht="162.6" customHeight="1" x14ac:dyDescent="0.25">
      <c r="A3" s="741" t="s">
        <v>125</v>
      </c>
      <c r="B3" s="742"/>
      <c r="C3" s="742"/>
      <c r="D3" s="742"/>
      <c r="E3" s="742"/>
      <c r="F3" s="742"/>
      <c r="G3" s="742"/>
      <c r="H3" s="742"/>
      <c r="I3" s="742"/>
      <c r="J3" s="742"/>
      <c r="K3" s="742"/>
      <c r="L3" s="742"/>
      <c r="M3" s="82"/>
      <c r="N3" s="548"/>
      <c r="O3" s="82"/>
      <c r="P3" s="82"/>
    </row>
    <row r="4" spans="1:16" ht="7.5" customHeight="1" thickBot="1" x14ac:dyDescent="0.3">
      <c r="A4" s="513"/>
      <c r="B4" s="532"/>
      <c r="C4" s="532"/>
      <c r="D4" s="532"/>
      <c r="E4" s="549"/>
      <c r="F4" s="549"/>
      <c r="G4" s="550"/>
      <c r="H4" s="550"/>
      <c r="I4" s="550"/>
      <c r="J4" s="550"/>
      <c r="K4" s="550"/>
      <c r="L4" s="550"/>
      <c r="M4" s="639"/>
      <c r="N4" s="640"/>
      <c r="O4" s="82"/>
      <c r="P4" s="82"/>
    </row>
    <row r="5" spans="1:16" ht="21.75" customHeight="1" x14ac:dyDescent="0.25">
      <c r="A5" s="759" t="s">
        <v>126</v>
      </c>
      <c r="B5" s="761" t="s">
        <v>113</v>
      </c>
      <c r="C5" s="761" t="s">
        <v>114</v>
      </c>
      <c r="D5" s="761" t="s">
        <v>115</v>
      </c>
      <c r="E5" s="761" t="s">
        <v>55</v>
      </c>
      <c r="F5" s="761" t="s">
        <v>116</v>
      </c>
      <c r="G5" s="763" t="s">
        <v>127</v>
      </c>
      <c r="H5" s="769" t="s">
        <v>128</v>
      </c>
      <c r="I5" s="769"/>
      <c r="J5" s="769"/>
      <c r="K5" s="769"/>
      <c r="L5" s="769"/>
      <c r="M5" s="763" t="s">
        <v>56</v>
      </c>
      <c r="N5" s="765" t="s">
        <v>129</v>
      </c>
      <c r="O5" s="82"/>
      <c r="P5" s="82"/>
    </row>
    <row r="6" spans="1:16" ht="108.6" customHeight="1" x14ac:dyDescent="0.25">
      <c r="A6" s="760"/>
      <c r="B6" s="762"/>
      <c r="C6" s="762"/>
      <c r="D6" s="762"/>
      <c r="E6" s="762"/>
      <c r="F6" s="762"/>
      <c r="G6" s="764"/>
      <c r="H6" s="645" t="s">
        <v>130</v>
      </c>
      <c r="I6" s="645" t="s">
        <v>131</v>
      </c>
      <c r="J6" s="645" t="s">
        <v>132</v>
      </c>
      <c r="K6" s="645" t="s">
        <v>133</v>
      </c>
      <c r="L6" s="645" t="s">
        <v>134</v>
      </c>
      <c r="M6" s="764"/>
      <c r="N6" s="766"/>
      <c r="O6" s="82"/>
      <c r="P6" s="82"/>
    </row>
    <row r="7" spans="1:16" ht="52.8" x14ac:dyDescent="0.25">
      <c r="A7" s="259" t="s">
        <v>135</v>
      </c>
      <c r="B7" s="173" t="s">
        <v>136</v>
      </c>
      <c r="C7" s="174" t="s">
        <v>137</v>
      </c>
      <c r="D7" s="173" t="s">
        <v>138</v>
      </c>
      <c r="E7" s="258" t="s">
        <v>139</v>
      </c>
      <c r="F7" s="175" t="s">
        <v>140</v>
      </c>
      <c r="G7" s="183">
        <v>9500025</v>
      </c>
      <c r="H7" s="174" t="s">
        <v>60</v>
      </c>
      <c r="I7" s="183">
        <v>2470006</v>
      </c>
      <c r="J7" s="174" t="s">
        <v>141</v>
      </c>
      <c r="K7" s="174" t="s">
        <v>142</v>
      </c>
      <c r="L7" s="174"/>
      <c r="M7" s="384">
        <v>0</v>
      </c>
      <c r="N7" s="552">
        <f>G7*M7</f>
        <v>0</v>
      </c>
      <c r="O7" s="82"/>
      <c r="P7" s="82"/>
    </row>
    <row r="8" spans="1:16" ht="53.1" customHeight="1" x14ac:dyDescent="0.25">
      <c r="A8" s="259" t="s">
        <v>143</v>
      </c>
      <c r="B8" s="173" t="s">
        <v>144</v>
      </c>
      <c r="C8" s="174" t="s">
        <v>137</v>
      </c>
      <c r="D8" s="173" t="s">
        <v>145</v>
      </c>
      <c r="E8" s="258" t="s">
        <v>139</v>
      </c>
      <c r="F8" s="194" t="s">
        <v>146</v>
      </c>
      <c r="G8" s="183">
        <v>9219925</v>
      </c>
      <c r="H8" s="174" t="s">
        <v>60</v>
      </c>
      <c r="I8" s="183">
        <v>2304981</v>
      </c>
      <c r="J8" s="174" t="s">
        <v>147</v>
      </c>
      <c r="K8" s="174" t="s">
        <v>148</v>
      </c>
      <c r="L8" s="174"/>
      <c r="M8" s="384">
        <v>0</v>
      </c>
      <c r="N8" s="552">
        <f t="shared" ref="N8:N256" si="0">G8*M8</f>
        <v>0</v>
      </c>
      <c r="O8" s="82"/>
      <c r="P8" s="82"/>
    </row>
    <row r="9" spans="1:16" ht="66" x14ac:dyDescent="0.25">
      <c r="A9" s="259" t="s">
        <v>149</v>
      </c>
      <c r="B9" s="173" t="s">
        <v>150</v>
      </c>
      <c r="C9" s="174" t="s">
        <v>137</v>
      </c>
      <c r="D9" s="173" t="s">
        <v>151</v>
      </c>
      <c r="E9" s="258" t="s">
        <v>139</v>
      </c>
      <c r="F9" s="194" t="s">
        <v>152</v>
      </c>
      <c r="G9" s="183">
        <v>6280050</v>
      </c>
      <c r="H9" s="174" t="s">
        <v>60</v>
      </c>
      <c r="I9" s="183">
        <v>1601412</v>
      </c>
      <c r="J9" s="174" t="s">
        <v>153</v>
      </c>
      <c r="K9" s="174" t="s">
        <v>154</v>
      </c>
      <c r="L9" s="174" t="s">
        <v>155</v>
      </c>
      <c r="M9" s="384">
        <v>0</v>
      </c>
      <c r="N9" s="552">
        <f t="shared" si="0"/>
        <v>0</v>
      </c>
      <c r="O9" s="82"/>
      <c r="P9" s="82"/>
    </row>
    <row r="10" spans="1:16" ht="106.2" thickBot="1" x14ac:dyDescent="0.3">
      <c r="A10" s="553" t="s">
        <v>156</v>
      </c>
      <c r="B10" s="554" t="s">
        <v>157</v>
      </c>
      <c r="C10" s="505" t="s">
        <v>158</v>
      </c>
      <c r="D10" s="505" t="s">
        <v>159</v>
      </c>
      <c r="E10" s="555" t="s">
        <v>160</v>
      </c>
      <c r="F10" s="555" t="s">
        <v>161</v>
      </c>
      <c r="G10" s="556">
        <v>2000000</v>
      </c>
      <c r="H10" s="505" t="s">
        <v>64</v>
      </c>
      <c r="I10" s="506">
        <v>0</v>
      </c>
      <c r="J10" s="505"/>
      <c r="K10" s="505"/>
      <c r="L10" s="505"/>
      <c r="M10" s="557">
        <v>0</v>
      </c>
      <c r="N10" s="558">
        <f t="shared" si="0"/>
        <v>0</v>
      </c>
      <c r="O10" s="82"/>
      <c r="P10" s="82"/>
    </row>
    <row r="11" spans="1:16" x14ac:dyDescent="0.25">
      <c r="A11" s="560"/>
      <c r="B11" s="561"/>
      <c r="C11" s="561"/>
      <c r="D11" s="561"/>
      <c r="E11" s="561"/>
      <c r="F11" s="561"/>
      <c r="G11" s="294">
        <v>0</v>
      </c>
      <c r="H11" s="562"/>
      <c r="I11" s="631">
        <v>0</v>
      </c>
      <c r="J11" s="562"/>
      <c r="K11" s="562"/>
      <c r="L11" s="562"/>
      <c r="M11" s="563">
        <v>0</v>
      </c>
      <c r="N11" s="564">
        <f>G11*M11</f>
        <v>0</v>
      </c>
      <c r="O11" s="82"/>
      <c r="P11" s="82"/>
    </row>
    <row r="12" spans="1:16" x14ac:dyDescent="0.25">
      <c r="A12" s="60"/>
      <c r="B12" s="162"/>
      <c r="C12" s="162"/>
      <c r="D12" s="162"/>
      <c r="E12" s="162"/>
      <c r="F12" s="162"/>
      <c r="G12" s="294">
        <v>0</v>
      </c>
      <c r="H12" s="64"/>
      <c r="I12" s="631">
        <v>0</v>
      </c>
      <c r="J12" s="64"/>
      <c r="K12" s="64"/>
      <c r="L12" s="64"/>
      <c r="M12" s="559">
        <v>0</v>
      </c>
      <c r="N12" s="565">
        <f>G12*M12</f>
        <v>0</v>
      </c>
      <c r="O12" s="82"/>
      <c r="P12" s="82"/>
    </row>
    <row r="13" spans="1:16" x14ac:dyDescent="0.25">
      <c r="A13" s="60"/>
      <c r="B13" s="162"/>
      <c r="C13" s="162"/>
      <c r="D13" s="162"/>
      <c r="E13" s="162"/>
      <c r="F13" s="162"/>
      <c r="G13" s="294">
        <v>0</v>
      </c>
      <c r="H13" s="64"/>
      <c r="I13" s="631">
        <v>0</v>
      </c>
      <c r="J13" s="64"/>
      <c r="K13" s="64"/>
      <c r="L13" s="64"/>
      <c r="M13" s="559">
        <v>0</v>
      </c>
      <c r="N13" s="565">
        <f t="shared" si="0"/>
        <v>0</v>
      </c>
      <c r="O13" s="82"/>
      <c r="P13" s="82"/>
    </row>
    <row r="14" spans="1:16" x14ac:dyDescent="0.25">
      <c r="A14" s="60"/>
      <c r="B14" s="162"/>
      <c r="C14" s="162"/>
      <c r="D14" s="162"/>
      <c r="E14" s="162"/>
      <c r="F14" s="162"/>
      <c r="G14" s="294">
        <v>0</v>
      </c>
      <c r="H14" s="64"/>
      <c r="I14" s="631">
        <v>0</v>
      </c>
      <c r="J14" s="64"/>
      <c r="K14" s="64"/>
      <c r="L14" s="64"/>
      <c r="M14" s="559">
        <v>0</v>
      </c>
      <c r="N14" s="565">
        <f t="shared" si="0"/>
        <v>0</v>
      </c>
      <c r="O14" s="82"/>
      <c r="P14" s="82"/>
    </row>
    <row r="15" spans="1:16" x14ac:dyDescent="0.25">
      <c r="A15" s="60"/>
      <c r="B15" s="162"/>
      <c r="C15" s="162"/>
      <c r="D15" s="162"/>
      <c r="E15" s="162"/>
      <c r="F15" s="162"/>
      <c r="G15" s="294">
        <v>0</v>
      </c>
      <c r="H15" s="64"/>
      <c r="I15" s="631">
        <v>0</v>
      </c>
      <c r="J15" s="64"/>
      <c r="K15" s="64"/>
      <c r="L15" s="64"/>
      <c r="M15" s="559">
        <v>0</v>
      </c>
      <c r="N15" s="565">
        <f t="shared" si="0"/>
        <v>0</v>
      </c>
      <c r="O15" s="82"/>
      <c r="P15" s="82"/>
    </row>
    <row r="16" spans="1:16" x14ac:dyDescent="0.25">
      <c r="A16" s="60"/>
      <c r="B16" s="162"/>
      <c r="C16" s="162"/>
      <c r="D16" s="162"/>
      <c r="E16" s="162"/>
      <c r="F16" s="162"/>
      <c r="G16" s="294">
        <v>0</v>
      </c>
      <c r="H16" s="64"/>
      <c r="I16" s="631">
        <v>0</v>
      </c>
      <c r="J16" s="64"/>
      <c r="K16" s="64"/>
      <c r="L16" s="64"/>
      <c r="M16" s="559">
        <v>0</v>
      </c>
      <c r="N16" s="565">
        <f t="shared" si="0"/>
        <v>0</v>
      </c>
      <c r="O16" s="82"/>
      <c r="P16" s="82"/>
    </row>
    <row r="17" spans="1:16" x14ac:dyDescent="0.25">
      <c r="A17" s="60"/>
      <c r="B17" s="162"/>
      <c r="C17" s="162"/>
      <c r="D17" s="162"/>
      <c r="E17" s="162"/>
      <c r="F17" s="162"/>
      <c r="G17" s="294">
        <v>0</v>
      </c>
      <c r="H17" s="64"/>
      <c r="I17" s="631">
        <v>0</v>
      </c>
      <c r="J17" s="64"/>
      <c r="K17" s="64"/>
      <c r="L17" s="64"/>
      <c r="M17" s="559">
        <v>0</v>
      </c>
      <c r="N17" s="565">
        <f t="shared" si="0"/>
        <v>0</v>
      </c>
      <c r="O17" s="82"/>
      <c r="P17" s="82"/>
    </row>
    <row r="18" spans="1:16" x14ac:dyDescent="0.25">
      <c r="A18" s="60"/>
      <c r="B18" s="162"/>
      <c r="C18" s="162"/>
      <c r="D18" s="162"/>
      <c r="E18" s="162"/>
      <c r="F18" s="162"/>
      <c r="G18" s="294">
        <v>0</v>
      </c>
      <c r="H18" s="64"/>
      <c r="I18" s="631">
        <v>0</v>
      </c>
      <c r="J18" s="64"/>
      <c r="K18" s="64"/>
      <c r="L18" s="64"/>
      <c r="M18" s="559">
        <v>0</v>
      </c>
      <c r="N18" s="565">
        <f t="shared" si="0"/>
        <v>0</v>
      </c>
      <c r="O18" s="82"/>
      <c r="P18" s="82"/>
    </row>
    <row r="19" spans="1:16" x14ac:dyDescent="0.25">
      <c r="A19" s="60"/>
      <c r="B19" s="162"/>
      <c r="C19" s="162"/>
      <c r="D19" s="162"/>
      <c r="E19" s="162"/>
      <c r="F19" s="162"/>
      <c r="G19" s="294">
        <v>0</v>
      </c>
      <c r="H19" s="64"/>
      <c r="I19" s="631">
        <v>0</v>
      </c>
      <c r="J19" s="64"/>
      <c r="K19" s="64"/>
      <c r="L19" s="64"/>
      <c r="M19" s="559">
        <v>0</v>
      </c>
      <c r="N19" s="565">
        <f t="shared" si="0"/>
        <v>0</v>
      </c>
      <c r="O19" s="82"/>
      <c r="P19" s="82"/>
    </row>
    <row r="20" spans="1:16" x14ac:dyDescent="0.25">
      <c r="A20" s="60"/>
      <c r="B20" s="162"/>
      <c r="C20" s="162"/>
      <c r="D20" s="162"/>
      <c r="E20" s="162"/>
      <c r="F20" s="162"/>
      <c r="G20" s="294">
        <v>0</v>
      </c>
      <c r="H20" s="64"/>
      <c r="I20" s="631">
        <v>0</v>
      </c>
      <c r="J20" s="64"/>
      <c r="K20" s="64"/>
      <c r="L20" s="64"/>
      <c r="M20" s="559">
        <v>0</v>
      </c>
      <c r="N20" s="565">
        <f t="shared" si="0"/>
        <v>0</v>
      </c>
      <c r="O20" s="82"/>
      <c r="P20" s="82"/>
    </row>
    <row r="21" spans="1:16" x14ac:dyDescent="0.25">
      <c r="A21" s="60"/>
      <c r="B21" s="162"/>
      <c r="C21" s="162"/>
      <c r="D21" s="162"/>
      <c r="E21" s="162"/>
      <c r="F21" s="162"/>
      <c r="G21" s="294">
        <v>0</v>
      </c>
      <c r="H21" s="64"/>
      <c r="I21" s="631">
        <v>0</v>
      </c>
      <c r="J21" s="64"/>
      <c r="K21" s="64"/>
      <c r="L21" s="64"/>
      <c r="M21" s="559">
        <v>0</v>
      </c>
      <c r="N21" s="565">
        <f t="shared" si="0"/>
        <v>0</v>
      </c>
      <c r="O21" s="82"/>
      <c r="P21" s="82"/>
    </row>
    <row r="22" spans="1:16" x14ac:dyDescent="0.25">
      <c r="A22" s="60"/>
      <c r="B22" s="162"/>
      <c r="C22" s="162"/>
      <c r="D22" s="162"/>
      <c r="E22" s="162"/>
      <c r="F22" s="162"/>
      <c r="G22" s="294">
        <v>0</v>
      </c>
      <c r="H22" s="64"/>
      <c r="I22" s="631">
        <v>0</v>
      </c>
      <c r="J22" s="64"/>
      <c r="K22" s="64"/>
      <c r="L22" s="64"/>
      <c r="M22" s="559">
        <v>0</v>
      </c>
      <c r="N22" s="565">
        <f t="shared" si="0"/>
        <v>0</v>
      </c>
      <c r="O22" s="82"/>
      <c r="P22" s="82"/>
    </row>
    <row r="23" spans="1:16" x14ac:dyDescent="0.25">
      <c r="A23" s="60"/>
      <c r="B23" s="162"/>
      <c r="C23" s="162"/>
      <c r="D23" s="162"/>
      <c r="E23" s="162"/>
      <c r="F23" s="162"/>
      <c r="G23" s="294">
        <v>0</v>
      </c>
      <c r="H23" s="64"/>
      <c r="I23" s="631">
        <v>0</v>
      </c>
      <c r="J23" s="64"/>
      <c r="K23" s="64"/>
      <c r="L23" s="64"/>
      <c r="M23" s="559">
        <v>0</v>
      </c>
      <c r="N23" s="565">
        <f t="shared" si="0"/>
        <v>0</v>
      </c>
      <c r="O23" s="82"/>
      <c r="P23" s="82"/>
    </row>
    <row r="24" spans="1:16" x14ac:dyDescent="0.25">
      <c r="A24" s="60"/>
      <c r="B24" s="162"/>
      <c r="C24" s="162"/>
      <c r="D24" s="162"/>
      <c r="E24" s="162"/>
      <c r="F24" s="162"/>
      <c r="G24" s="294">
        <v>0</v>
      </c>
      <c r="H24" s="64"/>
      <c r="I24" s="631">
        <v>0</v>
      </c>
      <c r="J24" s="64"/>
      <c r="K24" s="64"/>
      <c r="L24" s="64"/>
      <c r="M24" s="559">
        <v>0</v>
      </c>
      <c r="N24" s="565">
        <f t="shared" si="0"/>
        <v>0</v>
      </c>
      <c r="O24" s="82"/>
      <c r="P24" s="82"/>
    </row>
    <row r="25" spans="1:16" x14ac:dyDescent="0.25">
      <c r="A25" s="60"/>
      <c r="B25" s="162"/>
      <c r="C25" s="162"/>
      <c r="D25" s="162"/>
      <c r="E25" s="162"/>
      <c r="F25" s="162"/>
      <c r="G25" s="294">
        <v>0</v>
      </c>
      <c r="H25" s="64"/>
      <c r="I25" s="631">
        <v>0</v>
      </c>
      <c r="J25" s="64"/>
      <c r="K25" s="64"/>
      <c r="L25" s="64"/>
      <c r="M25" s="559">
        <v>0</v>
      </c>
      <c r="N25" s="565">
        <f t="shared" si="0"/>
        <v>0</v>
      </c>
      <c r="O25" s="82"/>
      <c r="P25" s="82"/>
    </row>
    <row r="26" spans="1:16" x14ac:dyDescent="0.25">
      <c r="A26" s="60"/>
      <c r="B26" s="162"/>
      <c r="C26" s="162"/>
      <c r="D26" s="162"/>
      <c r="E26" s="162"/>
      <c r="F26" s="162"/>
      <c r="G26" s="294">
        <v>0</v>
      </c>
      <c r="H26" s="64"/>
      <c r="I26" s="631">
        <v>0</v>
      </c>
      <c r="J26" s="64"/>
      <c r="K26" s="64"/>
      <c r="L26" s="64"/>
      <c r="M26" s="559">
        <v>0</v>
      </c>
      <c r="N26" s="565">
        <f t="shared" si="0"/>
        <v>0</v>
      </c>
      <c r="O26" s="82"/>
      <c r="P26" s="82"/>
    </row>
    <row r="27" spans="1:16" x14ac:dyDescent="0.25">
      <c r="A27" s="60"/>
      <c r="B27" s="162"/>
      <c r="C27" s="162"/>
      <c r="D27" s="162"/>
      <c r="E27" s="162"/>
      <c r="F27" s="162"/>
      <c r="G27" s="294">
        <v>0</v>
      </c>
      <c r="H27" s="64"/>
      <c r="I27" s="631">
        <v>0</v>
      </c>
      <c r="J27" s="64"/>
      <c r="K27" s="64"/>
      <c r="L27" s="64"/>
      <c r="M27" s="559">
        <v>0</v>
      </c>
      <c r="N27" s="565">
        <f t="shared" si="0"/>
        <v>0</v>
      </c>
      <c r="O27" s="82"/>
      <c r="P27" s="82"/>
    </row>
    <row r="28" spans="1:16" x14ac:dyDescent="0.25">
      <c r="A28" s="60"/>
      <c r="B28" s="162"/>
      <c r="C28" s="162"/>
      <c r="D28" s="162"/>
      <c r="E28" s="162"/>
      <c r="F28" s="162"/>
      <c r="G28" s="294">
        <v>0</v>
      </c>
      <c r="H28" s="64"/>
      <c r="I28" s="631">
        <v>0</v>
      </c>
      <c r="J28" s="64"/>
      <c r="K28" s="64"/>
      <c r="L28" s="64"/>
      <c r="M28" s="559">
        <v>0</v>
      </c>
      <c r="N28" s="565">
        <f t="shared" si="0"/>
        <v>0</v>
      </c>
      <c r="O28" s="82"/>
      <c r="P28" s="82"/>
    </row>
    <row r="29" spans="1:16" x14ac:dyDescent="0.25">
      <c r="A29" s="60"/>
      <c r="B29" s="162"/>
      <c r="C29" s="162"/>
      <c r="D29" s="162"/>
      <c r="E29" s="162"/>
      <c r="F29" s="162"/>
      <c r="G29" s="294">
        <v>0</v>
      </c>
      <c r="H29" s="64"/>
      <c r="I29" s="631">
        <v>0</v>
      </c>
      <c r="J29" s="64"/>
      <c r="K29" s="64"/>
      <c r="L29" s="64"/>
      <c r="M29" s="559">
        <v>0</v>
      </c>
      <c r="N29" s="565">
        <f t="shared" si="0"/>
        <v>0</v>
      </c>
      <c r="O29" s="82"/>
      <c r="P29" s="82"/>
    </row>
    <row r="30" spans="1:16" x14ac:dyDescent="0.25">
      <c r="A30" s="60"/>
      <c r="B30" s="162"/>
      <c r="C30" s="162"/>
      <c r="D30" s="162"/>
      <c r="E30" s="162"/>
      <c r="F30" s="162"/>
      <c r="G30" s="294">
        <v>0</v>
      </c>
      <c r="H30" s="64"/>
      <c r="I30" s="631">
        <v>0</v>
      </c>
      <c r="J30" s="64"/>
      <c r="K30" s="64"/>
      <c r="L30" s="64"/>
      <c r="M30" s="559">
        <v>0</v>
      </c>
      <c r="N30" s="565">
        <f t="shared" si="0"/>
        <v>0</v>
      </c>
      <c r="O30" s="82"/>
      <c r="P30" s="82"/>
    </row>
    <row r="31" spans="1:16" x14ac:dyDescent="0.25">
      <c r="A31" s="60"/>
      <c r="B31" s="162"/>
      <c r="C31" s="162"/>
      <c r="D31" s="162"/>
      <c r="E31" s="162"/>
      <c r="F31" s="162"/>
      <c r="G31" s="294">
        <v>0</v>
      </c>
      <c r="H31" s="64"/>
      <c r="I31" s="631">
        <v>0</v>
      </c>
      <c r="J31" s="64"/>
      <c r="K31" s="64"/>
      <c r="L31" s="64"/>
      <c r="M31" s="559">
        <v>0</v>
      </c>
      <c r="N31" s="565">
        <f t="shared" si="0"/>
        <v>0</v>
      </c>
      <c r="O31" s="82"/>
      <c r="P31" s="82"/>
    </row>
    <row r="32" spans="1:16" x14ac:dyDescent="0.25">
      <c r="A32" s="60"/>
      <c r="B32" s="162"/>
      <c r="C32" s="162"/>
      <c r="D32" s="162"/>
      <c r="E32" s="162"/>
      <c r="F32" s="162"/>
      <c r="G32" s="294">
        <v>0</v>
      </c>
      <c r="H32" s="64"/>
      <c r="I32" s="631">
        <v>0</v>
      </c>
      <c r="J32" s="64"/>
      <c r="K32" s="64"/>
      <c r="L32" s="64"/>
      <c r="M32" s="559">
        <v>0</v>
      </c>
      <c r="N32" s="565">
        <f t="shared" si="0"/>
        <v>0</v>
      </c>
      <c r="O32" s="82"/>
      <c r="P32" s="82"/>
    </row>
    <row r="33" spans="1:16" x14ac:dyDescent="0.25">
      <c r="A33" s="60"/>
      <c r="B33" s="162"/>
      <c r="C33" s="162"/>
      <c r="D33" s="162"/>
      <c r="E33" s="162"/>
      <c r="F33" s="162"/>
      <c r="G33" s="294">
        <v>0</v>
      </c>
      <c r="H33" s="64"/>
      <c r="I33" s="631">
        <v>0</v>
      </c>
      <c r="J33" s="64"/>
      <c r="K33" s="64"/>
      <c r="L33" s="64"/>
      <c r="M33" s="559">
        <v>0</v>
      </c>
      <c r="N33" s="565">
        <f t="shared" si="0"/>
        <v>0</v>
      </c>
      <c r="O33" s="82"/>
      <c r="P33" s="82"/>
    </row>
    <row r="34" spans="1:16" x14ac:dyDescent="0.25">
      <c r="A34" s="60"/>
      <c r="B34" s="162"/>
      <c r="C34" s="162"/>
      <c r="D34" s="162"/>
      <c r="E34" s="162"/>
      <c r="F34" s="162"/>
      <c r="G34" s="294">
        <v>0</v>
      </c>
      <c r="H34" s="64"/>
      <c r="I34" s="631">
        <v>0</v>
      </c>
      <c r="J34" s="64"/>
      <c r="K34" s="64"/>
      <c r="L34" s="64"/>
      <c r="M34" s="559">
        <v>0</v>
      </c>
      <c r="N34" s="565">
        <f t="shared" si="0"/>
        <v>0</v>
      </c>
      <c r="O34" s="82"/>
      <c r="P34" s="82"/>
    </row>
    <row r="35" spans="1:16" x14ac:dyDescent="0.25">
      <c r="A35" s="60"/>
      <c r="B35" s="162"/>
      <c r="C35" s="162"/>
      <c r="D35" s="162"/>
      <c r="E35" s="162"/>
      <c r="F35" s="162"/>
      <c r="G35" s="294">
        <v>0</v>
      </c>
      <c r="H35" s="64"/>
      <c r="I35" s="631">
        <v>0</v>
      </c>
      <c r="J35" s="64"/>
      <c r="K35" s="64"/>
      <c r="L35" s="64"/>
      <c r="M35" s="559">
        <v>0</v>
      </c>
      <c r="N35" s="565">
        <f t="shared" si="0"/>
        <v>0</v>
      </c>
      <c r="O35" s="82"/>
      <c r="P35" s="82"/>
    </row>
    <row r="36" spans="1:16" x14ac:dyDescent="0.25">
      <c r="A36" s="60"/>
      <c r="B36" s="162"/>
      <c r="C36" s="162"/>
      <c r="D36" s="162"/>
      <c r="E36" s="162"/>
      <c r="F36" s="162"/>
      <c r="G36" s="294">
        <v>0</v>
      </c>
      <c r="H36" s="64"/>
      <c r="I36" s="631">
        <v>0</v>
      </c>
      <c r="J36" s="64"/>
      <c r="K36" s="64"/>
      <c r="L36" s="64"/>
      <c r="M36" s="559">
        <v>0</v>
      </c>
      <c r="N36" s="565">
        <f t="shared" si="0"/>
        <v>0</v>
      </c>
      <c r="O36" s="82"/>
      <c r="P36" s="82"/>
    </row>
    <row r="37" spans="1:16" x14ac:dyDescent="0.25">
      <c r="A37" s="60"/>
      <c r="B37" s="162"/>
      <c r="C37" s="162"/>
      <c r="D37" s="162"/>
      <c r="E37" s="162"/>
      <c r="F37" s="162"/>
      <c r="G37" s="294">
        <v>0</v>
      </c>
      <c r="H37" s="64"/>
      <c r="I37" s="631">
        <v>0</v>
      </c>
      <c r="J37" s="64"/>
      <c r="K37" s="64"/>
      <c r="L37" s="64"/>
      <c r="M37" s="559">
        <v>0</v>
      </c>
      <c r="N37" s="565">
        <f t="shared" si="0"/>
        <v>0</v>
      </c>
      <c r="O37" s="82"/>
      <c r="P37" s="82"/>
    </row>
    <row r="38" spans="1:16" x14ac:dyDescent="0.25">
      <c r="A38" s="60"/>
      <c r="B38" s="162"/>
      <c r="C38" s="162"/>
      <c r="D38" s="162"/>
      <c r="E38" s="162"/>
      <c r="F38" s="162"/>
      <c r="G38" s="294">
        <v>0</v>
      </c>
      <c r="H38" s="64"/>
      <c r="I38" s="631">
        <v>0</v>
      </c>
      <c r="J38" s="64"/>
      <c r="K38" s="64"/>
      <c r="L38" s="64"/>
      <c r="M38" s="559">
        <v>0</v>
      </c>
      <c r="N38" s="565">
        <f t="shared" si="0"/>
        <v>0</v>
      </c>
      <c r="O38" s="82"/>
      <c r="P38" s="82"/>
    </row>
    <row r="39" spans="1:16" x14ac:dyDescent="0.25">
      <c r="A39" s="60"/>
      <c r="B39" s="162"/>
      <c r="C39" s="162"/>
      <c r="D39" s="162"/>
      <c r="E39" s="162"/>
      <c r="F39" s="162"/>
      <c r="G39" s="294">
        <v>0</v>
      </c>
      <c r="H39" s="64"/>
      <c r="I39" s="631">
        <v>0</v>
      </c>
      <c r="J39" s="64"/>
      <c r="K39" s="64"/>
      <c r="L39" s="64"/>
      <c r="M39" s="559">
        <v>0</v>
      </c>
      <c r="N39" s="565">
        <f t="shared" si="0"/>
        <v>0</v>
      </c>
      <c r="O39" s="82"/>
      <c r="P39" s="82"/>
    </row>
    <row r="40" spans="1:16" x14ac:dyDescent="0.25">
      <c r="A40" s="60"/>
      <c r="B40" s="162"/>
      <c r="C40" s="162"/>
      <c r="D40" s="162"/>
      <c r="E40" s="162"/>
      <c r="F40" s="162"/>
      <c r="G40" s="294">
        <v>0</v>
      </c>
      <c r="H40" s="64"/>
      <c r="I40" s="631">
        <v>0</v>
      </c>
      <c r="J40" s="64"/>
      <c r="K40" s="64"/>
      <c r="L40" s="64"/>
      <c r="M40" s="559">
        <v>0</v>
      </c>
      <c r="N40" s="565">
        <f t="shared" si="0"/>
        <v>0</v>
      </c>
      <c r="O40" s="82"/>
      <c r="P40" s="82"/>
    </row>
    <row r="41" spans="1:16" x14ac:dyDescent="0.25">
      <c r="A41" s="60"/>
      <c r="B41" s="162"/>
      <c r="C41" s="162"/>
      <c r="D41" s="162"/>
      <c r="E41" s="162"/>
      <c r="F41" s="162"/>
      <c r="G41" s="294">
        <v>0</v>
      </c>
      <c r="H41" s="64"/>
      <c r="I41" s="631">
        <v>0</v>
      </c>
      <c r="J41" s="64"/>
      <c r="K41" s="64"/>
      <c r="L41" s="64"/>
      <c r="M41" s="559">
        <v>0</v>
      </c>
      <c r="N41" s="565">
        <f t="shared" si="0"/>
        <v>0</v>
      </c>
      <c r="O41" s="82"/>
      <c r="P41" s="82"/>
    </row>
    <row r="42" spans="1:16" x14ac:dyDescent="0.25">
      <c r="A42" s="60"/>
      <c r="B42" s="162"/>
      <c r="C42" s="162"/>
      <c r="D42" s="162"/>
      <c r="E42" s="162"/>
      <c r="F42" s="162"/>
      <c r="G42" s="294">
        <v>0</v>
      </c>
      <c r="H42" s="64"/>
      <c r="I42" s="631">
        <v>0</v>
      </c>
      <c r="J42" s="64"/>
      <c r="K42" s="64"/>
      <c r="L42" s="64"/>
      <c r="M42" s="559">
        <v>0</v>
      </c>
      <c r="N42" s="565">
        <f t="shared" si="0"/>
        <v>0</v>
      </c>
      <c r="O42" s="82"/>
      <c r="P42" s="82"/>
    </row>
    <row r="43" spans="1:16" x14ac:dyDescent="0.25">
      <c r="A43" s="60"/>
      <c r="B43" s="162"/>
      <c r="C43" s="162"/>
      <c r="D43" s="162"/>
      <c r="E43" s="162"/>
      <c r="F43" s="162"/>
      <c r="G43" s="294">
        <v>0</v>
      </c>
      <c r="H43" s="64"/>
      <c r="I43" s="631">
        <v>0</v>
      </c>
      <c r="J43" s="64"/>
      <c r="K43" s="64"/>
      <c r="L43" s="64"/>
      <c r="M43" s="559">
        <v>0</v>
      </c>
      <c r="N43" s="565">
        <f t="shared" si="0"/>
        <v>0</v>
      </c>
      <c r="O43" s="82"/>
      <c r="P43" s="82"/>
    </row>
    <row r="44" spans="1:16" x14ac:dyDescent="0.25">
      <c r="A44" s="60"/>
      <c r="B44" s="162"/>
      <c r="C44" s="162"/>
      <c r="D44" s="162"/>
      <c r="E44" s="162"/>
      <c r="F44" s="162"/>
      <c r="G44" s="294">
        <v>0</v>
      </c>
      <c r="H44" s="64"/>
      <c r="I44" s="631">
        <v>0</v>
      </c>
      <c r="J44" s="64"/>
      <c r="K44" s="64"/>
      <c r="L44" s="64"/>
      <c r="M44" s="559">
        <v>0</v>
      </c>
      <c r="N44" s="565">
        <f t="shared" si="0"/>
        <v>0</v>
      </c>
      <c r="O44" s="82"/>
      <c r="P44" s="82"/>
    </row>
    <row r="45" spans="1:16" x14ac:dyDescent="0.25">
      <c r="A45" s="60"/>
      <c r="B45" s="162"/>
      <c r="C45" s="162"/>
      <c r="D45" s="162"/>
      <c r="E45" s="162"/>
      <c r="F45" s="162"/>
      <c r="G45" s="294">
        <v>0</v>
      </c>
      <c r="H45" s="64"/>
      <c r="I45" s="631">
        <v>0</v>
      </c>
      <c r="J45" s="64"/>
      <c r="K45" s="64"/>
      <c r="L45" s="64"/>
      <c r="M45" s="559">
        <v>0</v>
      </c>
      <c r="N45" s="565">
        <f t="shared" si="0"/>
        <v>0</v>
      </c>
      <c r="O45" s="82"/>
      <c r="P45" s="82"/>
    </row>
    <row r="46" spans="1:16" x14ac:dyDescent="0.25">
      <c r="A46" s="60"/>
      <c r="B46" s="162"/>
      <c r="C46" s="162"/>
      <c r="D46" s="162"/>
      <c r="E46" s="162"/>
      <c r="F46" s="162"/>
      <c r="G46" s="294">
        <v>0</v>
      </c>
      <c r="H46" s="64"/>
      <c r="I46" s="631">
        <v>0</v>
      </c>
      <c r="J46" s="64"/>
      <c r="K46" s="64"/>
      <c r="L46" s="64"/>
      <c r="M46" s="559">
        <v>0</v>
      </c>
      <c r="N46" s="565">
        <f t="shared" si="0"/>
        <v>0</v>
      </c>
      <c r="O46" s="82"/>
      <c r="P46" s="82"/>
    </row>
    <row r="47" spans="1:16" x14ac:dyDescent="0.25">
      <c r="A47" s="60"/>
      <c r="B47" s="162"/>
      <c r="C47" s="162"/>
      <c r="D47" s="162"/>
      <c r="E47" s="162"/>
      <c r="F47" s="162"/>
      <c r="G47" s="294">
        <v>0</v>
      </c>
      <c r="H47" s="64"/>
      <c r="I47" s="631">
        <v>0</v>
      </c>
      <c r="J47" s="64"/>
      <c r="K47" s="64"/>
      <c r="L47" s="64"/>
      <c r="M47" s="559">
        <v>0</v>
      </c>
      <c r="N47" s="565">
        <f t="shared" si="0"/>
        <v>0</v>
      </c>
      <c r="O47" s="82"/>
      <c r="P47" s="82"/>
    </row>
    <row r="48" spans="1:16" x14ac:dyDescent="0.25">
      <c r="A48" s="60"/>
      <c r="B48" s="162"/>
      <c r="C48" s="162"/>
      <c r="D48" s="162"/>
      <c r="E48" s="162"/>
      <c r="F48" s="162"/>
      <c r="G48" s="294">
        <v>0</v>
      </c>
      <c r="H48" s="64"/>
      <c r="I48" s="631">
        <v>0</v>
      </c>
      <c r="J48" s="64"/>
      <c r="K48" s="64"/>
      <c r="L48" s="64"/>
      <c r="M48" s="559">
        <v>0</v>
      </c>
      <c r="N48" s="565">
        <f t="shared" si="0"/>
        <v>0</v>
      </c>
      <c r="O48" s="82"/>
      <c r="P48" s="82"/>
    </row>
    <row r="49" spans="1:16" x14ac:dyDescent="0.25">
      <c r="A49" s="60"/>
      <c r="B49" s="162"/>
      <c r="C49" s="162"/>
      <c r="D49" s="162"/>
      <c r="E49" s="162"/>
      <c r="F49" s="162"/>
      <c r="G49" s="294">
        <v>0</v>
      </c>
      <c r="H49" s="64"/>
      <c r="I49" s="631">
        <v>0</v>
      </c>
      <c r="J49" s="64"/>
      <c r="K49" s="64"/>
      <c r="L49" s="64"/>
      <c r="M49" s="559">
        <v>0</v>
      </c>
      <c r="N49" s="565">
        <f t="shared" si="0"/>
        <v>0</v>
      </c>
      <c r="O49" s="82"/>
      <c r="P49" s="82"/>
    </row>
    <row r="50" spans="1:16" x14ac:dyDescent="0.25">
      <c r="A50" s="60"/>
      <c r="B50" s="162"/>
      <c r="C50" s="162"/>
      <c r="D50" s="162"/>
      <c r="E50" s="162"/>
      <c r="F50" s="162"/>
      <c r="G50" s="294">
        <v>0</v>
      </c>
      <c r="H50" s="64"/>
      <c r="I50" s="631">
        <v>0</v>
      </c>
      <c r="J50" s="64"/>
      <c r="K50" s="64"/>
      <c r="L50" s="64"/>
      <c r="M50" s="559">
        <v>0</v>
      </c>
      <c r="N50" s="565">
        <f t="shared" si="0"/>
        <v>0</v>
      </c>
      <c r="O50" s="82"/>
      <c r="P50" s="82"/>
    </row>
    <row r="51" spans="1:16" x14ac:dyDescent="0.25">
      <c r="A51" s="60"/>
      <c r="B51" s="162"/>
      <c r="C51" s="162"/>
      <c r="D51" s="162"/>
      <c r="E51" s="162"/>
      <c r="F51" s="162"/>
      <c r="G51" s="294">
        <v>0</v>
      </c>
      <c r="H51" s="64"/>
      <c r="I51" s="631">
        <v>0</v>
      </c>
      <c r="J51" s="64"/>
      <c r="K51" s="64"/>
      <c r="L51" s="64"/>
      <c r="M51" s="559">
        <v>0</v>
      </c>
      <c r="N51" s="565">
        <f t="shared" si="0"/>
        <v>0</v>
      </c>
      <c r="O51" s="82"/>
      <c r="P51" s="82"/>
    </row>
    <row r="52" spans="1:16" x14ac:dyDescent="0.25">
      <c r="A52" s="60"/>
      <c r="B52" s="162"/>
      <c r="C52" s="162"/>
      <c r="D52" s="162"/>
      <c r="E52" s="162"/>
      <c r="F52" s="162"/>
      <c r="G52" s="294">
        <v>0</v>
      </c>
      <c r="H52" s="64"/>
      <c r="I52" s="631">
        <v>0</v>
      </c>
      <c r="J52" s="64"/>
      <c r="K52" s="64"/>
      <c r="L52" s="64"/>
      <c r="M52" s="559">
        <v>0</v>
      </c>
      <c r="N52" s="565">
        <f t="shared" si="0"/>
        <v>0</v>
      </c>
      <c r="O52" s="82"/>
      <c r="P52" s="82"/>
    </row>
    <row r="53" spans="1:16" x14ac:dyDescent="0.25">
      <c r="A53" s="60"/>
      <c r="B53" s="162"/>
      <c r="C53" s="162"/>
      <c r="D53" s="162"/>
      <c r="E53" s="162"/>
      <c r="F53" s="162"/>
      <c r="G53" s="294">
        <v>0</v>
      </c>
      <c r="H53" s="64"/>
      <c r="I53" s="631">
        <v>0</v>
      </c>
      <c r="J53" s="64"/>
      <c r="K53" s="64"/>
      <c r="L53" s="64"/>
      <c r="M53" s="559">
        <v>0</v>
      </c>
      <c r="N53" s="565">
        <f t="shared" si="0"/>
        <v>0</v>
      </c>
      <c r="O53" s="82"/>
      <c r="P53" s="82"/>
    </row>
    <row r="54" spans="1:16" x14ac:dyDescent="0.25">
      <c r="A54" s="60"/>
      <c r="B54" s="162"/>
      <c r="C54" s="162"/>
      <c r="D54" s="162"/>
      <c r="E54" s="162"/>
      <c r="F54" s="162"/>
      <c r="G54" s="294">
        <v>0</v>
      </c>
      <c r="H54" s="64"/>
      <c r="I54" s="631">
        <v>0</v>
      </c>
      <c r="J54" s="64"/>
      <c r="K54" s="64"/>
      <c r="L54" s="64"/>
      <c r="M54" s="559">
        <v>0</v>
      </c>
      <c r="N54" s="565">
        <f t="shared" si="0"/>
        <v>0</v>
      </c>
      <c r="O54" s="82"/>
      <c r="P54" s="82"/>
    </row>
    <row r="55" spans="1:16" x14ac:dyDescent="0.25">
      <c r="A55" s="60"/>
      <c r="B55" s="162"/>
      <c r="C55" s="162"/>
      <c r="D55" s="162"/>
      <c r="E55" s="162"/>
      <c r="F55" s="162"/>
      <c r="G55" s="294">
        <v>0</v>
      </c>
      <c r="H55" s="64"/>
      <c r="I55" s="631">
        <v>0</v>
      </c>
      <c r="J55" s="64"/>
      <c r="K55" s="64"/>
      <c r="L55" s="64"/>
      <c r="M55" s="559">
        <v>0</v>
      </c>
      <c r="N55" s="565">
        <f t="shared" si="0"/>
        <v>0</v>
      </c>
      <c r="O55" s="82"/>
      <c r="P55" s="82"/>
    </row>
    <row r="56" spans="1:16" x14ac:dyDescent="0.25">
      <c r="A56" s="60"/>
      <c r="B56" s="162"/>
      <c r="C56" s="162"/>
      <c r="D56" s="162"/>
      <c r="E56" s="162"/>
      <c r="F56" s="162"/>
      <c r="G56" s="294">
        <v>0</v>
      </c>
      <c r="H56" s="64"/>
      <c r="I56" s="631">
        <v>0</v>
      </c>
      <c r="J56" s="64"/>
      <c r="K56" s="64"/>
      <c r="L56" s="64"/>
      <c r="M56" s="559">
        <v>0</v>
      </c>
      <c r="N56" s="565">
        <f t="shared" si="0"/>
        <v>0</v>
      </c>
      <c r="O56" s="82"/>
      <c r="P56" s="82"/>
    </row>
    <row r="57" spans="1:16" x14ac:dyDescent="0.25">
      <c r="A57" s="60"/>
      <c r="B57" s="162"/>
      <c r="C57" s="162"/>
      <c r="D57" s="162"/>
      <c r="E57" s="162"/>
      <c r="F57" s="162"/>
      <c r="G57" s="294">
        <v>0</v>
      </c>
      <c r="H57" s="64"/>
      <c r="I57" s="631">
        <v>0</v>
      </c>
      <c r="J57" s="64"/>
      <c r="K57" s="64"/>
      <c r="L57" s="64"/>
      <c r="M57" s="559">
        <v>0</v>
      </c>
      <c r="N57" s="565">
        <f t="shared" si="0"/>
        <v>0</v>
      </c>
      <c r="O57" s="82"/>
      <c r="P57" s="82"/>
    </row>
    <row r="58" spans="1:16" x14ac:dyDescent="0.25">
      <c r="A58" s="60"/>
      <c r="B58" s="162"/>
      <c r="C58" s="162"/>
      <c r="D58" s="162"/>
      <c r="E58" s="162"/>
      <c r="F58" s="162"/>
      <c r="G58" s="294">
        <v>0</v>
      </c>
      <c r="H58" s="64"/>
      <c r="I58" s="631">
        <v>0</v>
      </c>
      <c r="J58" s="64"/>
      <c r="K58" s="64"/>
      <c r="L58" s="64"/>
      <c r="M58" s="559">
        <v>0</v>
      </c>
      <c r="N58" s="565">
        <f t="shared" si="0"/>
        <v>0</v>
      </c>
      <c r="O58" s="82"/>
      <c r="P58" s="82"/>
    </row>
    <row r="59" spans="1:16" x14ac:dyDescent="0.25">
      <c r="A59" s="60"/>
      <c r="B59" s="162"/>
      <c r="C59" s="162"/>
      <c r="D59" s="162"/>
      <c r="E59" s="162"/>
      <c r="F59" s="162"/>
      <c r="G59" s="294">
        <v>0</v>
      </c>
      <c r="H59" s="64"/>
      <c r="I59" s="631">
        <v>0</v>
      </c>
      <c r="J59" s="64"/>
      <c r="K59" s="64"/>
      <c r="L59" s="64"/>
      <c r="M59" s="559">
        <v>0</v>
      </c>
      <c r="N59" s="565">
        <f t="shared" si="0"/>
        <v>0</v>
      </c>
      <c r="O59" s="82"/>
      <c r="P59" s="82"/>
    </row>
    <row r="60" spans="1:16" x14ac:dyDescent="0.25">
      <c r="A60" s="60"/>
      <c r="B60" s="162"/>
      <c r="C60" s="162"/>
      <c r="D60" s="162"/>
      <c r="E60" s="162"/>
      <c r="F60" s="162"/>
      <c r="G60" s="294">
        <v>0</v>
      </c>
      <c r="H60" s="64"/>
      <c r="I60" s="631">
        <v>0</v>
      </c>
      <c r="J60" s="64"/>
      <c r="K60" s="64"/>
      <c r="L60" s="64"/>
      <c r="M60" s="559">
        <v>0</v>
      </c>
      <c r="N60" s="565">
        <f t="shared" si="0"/>
        <v>0</v>
      </c>
      <c r="O60" s="82"/>
      <c r="P60" s="82"/>
    </row>
    <row r="61" spans="1:16" x14ac:dyDescent="0.25">
      <c r="A61" s="60"/>
      <c r="B61" s="162"/>
      <c r="C61" s="162"/>
      <c r="D61" s="162"/>
      <c r="E61" s="162"/>
      <c r="F61" s="162"/>
      <c r="G61" s="294">
        <v>0</v>
      </c>
      <c r="H61" s="64"/>
      <c r="I61" s="631">
        <v>0</v>
      </c>
      <c r="J61" s="64"/>
      <c r="K61" s="64"/>
      <c r="L61" s="64"/>
      <c r="M61" s="559">
        <v>0</v>
      </c>
      <c r="N61" s="565">
        <f t="shared" si="0"/>
        <v>0</v>
      </c>
      <c r="O61" s="82"/>
      <c r="P61" s="82"/>
    </row>
    <row r="62" spans="1:16" x14ac:dyDescent="0.25">
      <c r="A62" s="60"/>
      <c r="B62" s="162"/>
      <c r="C62" s="162"/>
      <c r="D62" s="162"/>
      <c r="E62" s="162"/>
      <c r="F62" s="162"/>
      <c r="G62" s="294">
        <v>0</v>
      </c>
      <c r="H62" s="64"/>
      <c r="I62" s="631">
        <v>0</v>
      </c>
      <c r="J62" s="64"/>
      <c r="K62" s="64"/>
      <c r="L62" s="64"/>
      <c r="M62" s="559">
        <v>0</v>
      </c>
      <c r="N62" s="565">
        <f t="shared" si="0"/>
        <v>0</v>
      </c>
      <c r="O62" s="82"/>
      <c r="P62" s="82"/>
    </row>
    <row r="63" spans="1:16" x14ac:dyDescent="0.25">
      <c r="A63" s="60"/>
      <c r="B63" s="162"/>
      <c r="C63" s="162"/>
      <c r="D63" s="162"/>
      <c r="E63" s="162"/>
      <c r="F63" s="162"/>
      <c r="G63" s="294">
        <v>0</v>
      </c>
      <c r="H63" s="64"/>
      <c r="I63" s="631">
        <v>0</v>
      </c>
      <c r="J63" s="64"/>
      <c r="K63" s="64"/>
      <c r="L63" s="64"/>
      <c r="M63" s="559">
        <v>0</v>
      </c>
      <c r="N63" s="565">
        <f t="shared" si="0"/>
        <v>0</v>
      </c>
      <c r="O63" s="82"/>
      <c r="P63" s="82"/>
    </row>
    <row r="64" spans="1:16" x14ac:dyDescent="0.25">
      <c r="A64" s="60"/>
      <c r="B64" s="162"/>
      <c r="C64" s="162"/>
      <c r="D64" s="162"/>
      <c r="E64" s="162"/>
      <c r="F64" s="162"/>
      <c r="G64" s="294">
        <v>0</v>
      </c>
      <c r="H64" s="64"/>
      <c r="I64" s="631">
        <v>0</v>
      </c>
      <c r="J64" s="64"/>
      <c r="K64" s="64"/>
      <c r="L64" s="64"/>
      <c r="M64" s="559">
        <v>0</v>
      </c>
      <c r="N64" s="565">
        <f t="shared" si="0"/>
        <v>0</v>
      </c>
      <c r="O64" s="82"/>
      <c r="P64" s="82"/>
    </row>
    <row r="65" spans="1:16" x14ac:dyDescent="0.25">
      <c r="A65" s="60"/>
      <c r="B65" s="162"/>
      <c r="C65" s="162"/>
      <c r="D65" s="162"/>
      <c r="E65" s="162"/>
      <c r="F65" s="162"/>
      <c r="G65" s="294">
        <v>0</v>
      </c>
      <c r="H65" s="64"/>
      <c r="I65" s="631">
        <v>0</v>
      </c>
      <c r="J65" s="64"/>
      <c r="K65" s="64"/>
      <c r="L65" s="64"/>
      <c r="M65" s="559">
        <v>0</v>
      </c>
      <c r="N65" s="565">
        <f t="shared" si="0"/>
        <v>0</v>
      </c>
      <c r="O65" s="82"/>
      <c r="P65" s="82"/>
    </row>
    <row r="66" spans="1:16" x14ac:dyDescent="0.25">
      <c r="A66" s="60"/>
      <c r="B66" s="162"/>
      <c r="C66" s="162"/>
      <c r="D66" s="162"/>
      <c r="E66" s="162"/>
      <c r="F66" s="162"/>
      <c r="G66" s="294">
        <v>0</v>
      </c>
      <c r="H66" s="64"/>
      <c r="I66" s="631">
        <v>0</v>
      </c>
      <c r="J66" s="64"/>
      <c r="K66" s="64"/>
      <c r="L66" s="64"/>
      <c r="M66" s="559">
        <v>0</v>
      </c>
      <c r="N66" s="565">
        <f t="shared" si="0"/>
        <v>0</v>
      </c>
      <c r="O66" s="82"/>
      <c r="P66" s="82"/>
    </row>
    <row r="67" spans="1:16" x14ac:dyDescent="0.25">
      <c r="A67" s="60"/>
      <c r="B67" s="162"/>
      <c r="C67" s="162"/>
      <c r="D67" s="162"/>
      <c r="E67" s="162"/>
      <c r="F67" s="162"/>
      <c r="G67" s="294">
        <v>0</v>
      </c>
      <c r="H67" s="64"/>
      <c r="I67" s="631">
        <v>0</v>
      </c>
      <c r="J67" s="64"/>
      <c r="K67" s="64"/>
      <c r="L67" s="64"/>
      <c r="M67" s="559">
        <v>0</v>
      </c>
      <c r="N67" s="565">
        <f t="shared" si="0"/>
        <v>0</v>
      </c>
      <c r="O67" s="82"/>
      <c r="P67" s="82"/>
    </row>
    <row r="68" spans="1:16" x14ac:dyDescent="0.25">
      <c r="A68" s="60"/>
      <c r="B68" s="162"/>
      <c r="C68" s="162"/>
      <c r="D68" s="162"/>
      <c r="E68" s="162"/>
      <c r="F68" s="162"/>
      <c r="G68" s="294">
        <v>0</v>
      </c>
      <c r="H68" s="64"/>
      <c r="I68" s="631">
        <v>0</v>
      </c>
      <c r="J68" s="64"/>
      <c r="K68" s="64"/>
      <c r="L68" s="64"/>
      <c r="M68" s="559">
        <v>0</v>
      </c>
      <c r="N68" s="565">
        <f t="shared" si="0"/>
        <v>0</v>
      </c>
      <c r="O68" s="82"/>
      <c r="P68" s="82"/>
    </row>
    <row r="69" spans="1:16" x14ac:dyDescent="0.25">
      <c r="A69" s="60"/>
      <c r="B69" s="162"/>
      <c r="C69" s="162"/>
      <c r="D69" s="162"/>
      <c r="E69" s="162"/>
      <c r="F69" s="162"/>
      <c r="G69" s="294">
        <v>0</v>
      </c>
      <c r="H69" s="64"/>
      <c r="I69" s="631">
        <v>0</v>
      </c>
      <c r="J69" s="64"/>
      <c r="K69" s="64"/>
      <c r="L69" s="64"/>
      <c r="M69" s="559">
        <v>0</v>
      </c>
      <c r="N69" s="565">
        <f t="shared" si="0"/>
        <v>0</v>
      </c>
      <c r="O69" s="82"/>
      <c r="P69" s="82"/>
    </row>
    <row r="70" spans="1:16" x14ac:dyDescent="0.25">
      <c r="A70" s="60"/>
      <c r="B70" s="162"/>
      <c r="C70" s="162"/>
      <c r="D70" s="162"/>
      <c r="E70" s="162"/>
      <c r="F70" s="162"/>
      <c r="G70" s="294">
        <v>0</v>
      </c>
      <c r="H70" s="64"/>
      <c r="I70" s="631">
        <v>0</v>
      </c>
      <c r="J70" s="64"/>
      <c r="K70" s="64"/>
      <c r="L70" s="64"/>
      <c r="M70" s="559">
        <v>0</v>
      </c>
      <c r="N70" s="565">
        <f t="shared" si="0"/>
        <v>0</v>
      </c>
      <c r="O70" s="82"/>
      <c r="P70" s="82"/>
    </row>
    <row r="71" spans="1:16" x14ac:dyDescent="0.25">
      <c r="A71" s="60"/>
      <c r="B71" s="162"/>
      <c r="C71" s="162"/>
      <c r="D71" s="162"/>
      <c r="E71" s="162"/>
      <c r="F71" s="162"/>
      <c r="G71" s="294">
        <v>0</v>
      </c>
      <c r="H71" s="64"/>
      <c r="I71" s="631">
        <v>0</v>
      </c>
      <c r="J71" s="64"/>
      <c r="K71" s="64"/>
      <c r="L71" s="64"/>
      <c r="M71" s="559">
        <v>0</v>
      </c>
      <c r="N71" s="565">
        <f t="shared" si="0"/>
        <v>0</v>
      </c>
      <c r="O71" s="82"/>
      <c r="P71" s="82"/>
    </row>
    <row r="72" spans="1:16" x14ac:dyDescent="0.25">
      <c r="A72" s="60"/>
      <c r="B72" s="162"/>
      <c r="C72" s="162"/>
      <c r="D72" s="162"/>
      <c r="E72" s="162"/>
      <c r="F72" s="162"/>
      <c r="G72" s="294">
        <v>0</v>
      </c>
      <c r="H72" s="64"/>
      <c r="I72" s="631">
        <v>0</v>
      </c>
      <c r="J72" s="64"/>
      <c r="K72" s="64"/>
      <c r="L72" s="64"/>
      <c r="M72" s="559">
        <v>0</v>
      </c>
      <c r="N72" s="565">
        <f t="shared" si="0"/>
        <v>0</v>
      </c>
      <c r="O72" s="82"/>
      <c r="P72" s="82"/>
    </row>
    <row r="73" spans="1:16" x14ac:dyDescent="0.25">
      <c r="A73" s="60"/>
      <c r="B73" s="162"/>
      <c r="C73" s="162"/>
      <c r="D73" s="162"/>
      <c r="E73" s="162"/>
      <c r="F73" s="162"/>
      <c r="G73" s="294">
        <v>0</v>
      </c>
      <c r="H73" s="64"/>
      <c r="I73" s="631">
        <v>0</v>
      </c>
      <c r="J73" s="64"/>
      <c r="K73" s="64"/>
      <c r="L73" s="64"/>
      <c r="M73" s="559">
        <v>0</v>
      </c>
      <c r="N73" s="565">
        <f t="shared" si="0"/>
        <v>0</v>
      </c>
      <c r="O73" s="82"/>
      <c r="P73" s="82"/>
    </row>
    <row r="74" spans="1:16" x14ac:dyDescent="0.25">
      <c r="A74" s="60"/>
      <c r="B74" s="162"/>
      <c r="C74" s="162"/>
      <c r="D74" s="162"/>
      <c r="E74" s="162"/>
      <c r="F74" s="162"/>
      <c r="G74" s="294">
        <v>0</v>
      </c>
      <c r="H74" s="64"/>
      <c r="I74" s="631">
        <v>0</v>
      </c>
      <c r="J74" s="64"/>
      <c r="K74" s="64"/>
      <c r="L74" s="64"/>
      <c r="M74" s="559">
        <v>0</v>
      </c>
      <c r="N74" s="565">
        <f t="shared" si="0"/>
        <v>0</v>
      </c>
      <c r="O74" s="82"/>
      <c r="P74" s="82"/>
    </row>
    <row r="75" spans="1:16" x14ac:dyDescent="0.25">
      <c r="A75" s="60"/>
      <c r="B75" s="162"/>
      <c r="C75" s="162"/>
      <c r="D75" s="162"/>
      <c r="E75" s="162"/>
      <c r="F75" s="162"/>
      <c r="G75" s="294">
        <v>0</v>
      </c>
      <c r="H75" s="64"/>
      <c r="I75" s="631">
        <v>0</v>
      </c>
      <c r="J75" s="64"/>
      <c r="K75" s="64"/>
      <c r="L75" s="64"/>
      <c r="M75" s="559">
        <v>0</v>
      </c>
      <c r="N75" s="565">
        <f t="shared" si="0"/>
        <v>0</v>
      </c>
      <c r="O75" s="82"/>
      <c r="P75" s="82"/>
    </row>
    <row r="76" spans="1:16" x14ac:dyDescent="0.25">
      <c r="A76" s="60"/>
      <c r="B76" s="162"/>
      <c r="C76" s="162"/>
      <c r="D76" s="162"/>
      <c r="E76" s="162"/>
      <c r="F76" s="162"/>
      <c r="G76" s="294">
        <v>0</v>
      </c>
      <c r="H76" s="64"/>
      <c r="I76" s="631">
        <v>0</v>
      </c>
      <c r="J76" s="64"/>
      <c r="K76" s="64"/>
      <c r="L76" s="64"/>
      <c r="M76" s="559">
        <v>0</v>
      </c>
      <c r="N76" s="565">
        <f t="shared" si="0"/>
        <v>0</v>
      </c>
      <c r="O76" s="82"/>
      <c r="P76" s="82"/>
    </row>
    <row r="77" spans="1:16" x14ac:dyDescent="0.25">
      <c r="A77" s="60"/>
      <c r="B77" s="162"/>
      <c r="C77" s="162"/>
      <c r="D77" s="162"/>
      <c r="E77" s="162"/>
      <c r="F77" s="162"/>
      <c r="G77" s="294">
        <v>0</v>
      </c>
      <c r="H77" s="64"/>
      <c r="I77" s="631">
        <v>0</v>
      </c>
      <c r="J77" s="64"/>
      <c r="K77" s="64"/>
      <c r="L77" s="64"/>
      <c r="M77" s="559">
        <v>0</v>
      </c>
      <c r="N77" s="565">
        <f t="shared" si="0"/>
        <v>0</v>
      </c>
      <c r="O77" s="82"/>
      <c r="P77" s="82"/>
    </row>
    <row r="78" spans="1:16" x14ac:dyDescent="0.25">
      <c r="A78" s="60"/>
      <c r="B78" s="162"/>
      <c r="C78" s="162"/>
      <c r="D78" s="162"/>
      <c r="E78" s="162"/>
      <c r="F78" s="162"/>
      <c r="G78" s="294">
        <v>0</v>
      </c>
      <c r="H78" s="64"/>
      <c r="I78" s="631">
        <v>0</v>
      </c>
      <c r="J78" s="64"/>
      <c r="K78" s="64"/>
      <c r="L78" s="64"/>
      <c r="M78" s="559">
        <v>0</v>
      </c>
      <c r="N78" s="565">
        <f t="shared" si="0"/>
        <v>0</v>
      </c>
      <c r="O78" s="82"/>
      <c r="P78" s="82"/>
    </row>
    <row r="79" spans="1:16" x14ac:dyDescent="0.25">
      <c r="A79" s="60"/>
      <c r="B79" s="162"/>
      <c r="C79" s="162"/>
      <c r="D79" s="162"/>
      <c r="E79" s="162"/>
      <c r="F79" s="162"/>
      <c r="G79" s="294">
        <v>0</v>
      </c>
      <c r="H79" s="64"/>
      <c r="I79" s="631">
        <v>0</v>
      </c>
      <c r="J79" s="64"/>
      <c r="K79" s="64"/>
      <c r="L79" s="64"/>
      <c r="M79" s="559">
        <v>0</v>
      </c>
      <c r="N79" s="565">
        <f t="shared" si="0"/>
        <v>0</v>
      </c>
      <c r="O79" s="82"/>
      <c r="P79" s="82"/>
    </row>
    <row r="80" spans="1:16" x14ac:dyDescent="0.25">
      <c r="A80" s="60"/>
      <c r="B80" s="162"/>
      <c r="C80" s="162"/>
      <c r="D80" s="162"/>
      <c r="E80" s="162"/>
      <c r="F80" s="162"/>
      <c r="G80" s="294">
        <v>0</v>
      </c>
      <c r="H80" s="64"/>
      <c r="I80" s="631">
        <v>0</v>
      </c>
      <c r="J80" s="64"/>
      <c r="K80" s="64"/>
      <c r="L80" s="64"/>
      <c r="M80" s="559">
        <v>0</v>
      </c>
      <c r="N80" s="565">
        <f t="shared" si="0"/>
        <v>0</v>
      </c>
      <c r="O80" s="82"/>
      <c r="P80" s="82"/>
    </row>
    <row r="81" spans="1:16" x14ac:dyDescent="0.25">
      <c r="A81" s="60"/>
      <c r="B81" s="162"/>
      <c r="C81" s="162"/>
      <c r="D81" s="162"/>
      <c r="E81" s="162"/>
      <c r="F81" s="162"/>
      <c r="G81" s="294">
        <v>0</v>
      </c>
      <c r="H81" s="64"/>
      <c r="I81" s="631">
        <v>0</v>
      </c>
      <c r="J81" s="64"/>
      <c r="K81" s="64"/>
      <c r="L81" s="64"/>
      <c r="M81" s="559">
        <v>0</v>
      </c>
      <c r="N81" s="565">
        <f t="shared" si="0"/>
        <v>0</v>
      </c>
      <c r="O81" s="82"/>
      <c r="P81" s="82"/>
    </row>
    <row r="82" spans="1:16" x14ac:dyDescent="0.25">
      <c r="A82" s="60"/>
      <c r="B82" s="162"/>
      <c r="C82" s="162"/>
      <c r="D82" s="162"/>
      <c r="E82" s="162"/>
      <c r="F82" s="162"/>
      <c r="G82" s="294">
        <v>0</v>
      </c>
      <c r="H82" s="64"/>
      <c r="I82" s="631">
        <v>0</v>
      </c>
      <c r="J82" s="64"/>
      <c r="K82" s="64"/>
      <c r="L82" s="64"/>
      <c r="M82" s="559">
        <v>0</v>
      </c>
      <c r="N82" s="565">
        <f t="shared" si="0"/>
        <v>0</v>
      </c>
      <c r="O82" s="82"/>
      <c r="P82" s="82"/>
    </row>
    <row r="83" spans="1:16" x14ac:dyDescent="0.25">
      <c r="A83" s="60"/>
      <c r="B83" s="162"/>
      <c r="C83" s="162"/>
      <c r="D83" s="162"/>
      <c r="E83" s="162"/>
      <c r="F83" s="162"/>
      <c r="G83" s="294">
        <v>0</v>
      </c>
      <c r="H83" s="64"/>
      <c r="I83" s="631">
        <v>0</v>
      </c>
      <c r="J83" s="64"/>
      <c r="K83" s="64"/>
      <c r="L83" s="64"/>
      <c r="M83" s="559">
        <v>0</v>
      </c>
      <c r="N83" s="565">
        <f t="shared" si="0"/>
        <v>0</v>
      </c>
      <c r="O83" s="82"/>
      <c r="P83" s="82"/>
    </row>
    <row r="84" spans="1:16" x14ac:dyDescent="0.25">
      <c r="A84" s="60"/>
      <c r="B84" s="162"/>
      <c r="C84" s="162"/>
      <c r="D84" s="162"/>
      <c r="E84" s="162"/>
      <c r="F84" s="162"/>
      <c r="G84" s="294">
        <v>0</v>
      </c>
      <c r="H84" s="64"/>
      <c r="I84" s="631">
        <v>0</v>
      </c>
      <c r="J84" s="64"/>
      <c r="K84" s="64"/>
      <c r="L84" s="64"/>
      <c r="M84" s="559">
        <v>0</v>
      </c>
      <c r="N84" s="565">
        <f t="shared" si="0"/>
        <v>0</v>
      </c>
      <c r="O84" s="82"/>
      <c r="P84" s="82"/>
    </row>
    <row r="85" spans="1:16" x14ac:dyDescent="0.25">
      <c r="A85" s="60"/>
      <c r="B85" s="162"/>
      <c r="C85" s="162"/>
      <c r="D85" s="162"/>
      <c r="E85" s="162"/>
      <c r="F85" s="162"/>
      <c r="G85" s="294">
        <v>0</v>
      </c>
      <c r="H85" s="64"/>
      <c r="I85" s="631">
        <v>0</v>
      </c>
      <c r="J85" s="64"/>
      <c r="K85" s="64"/>
      <c r="L85" s="64"/>
      <c r="M85" s="559">
        <v>0</v>
      </c>
      <c r="N85" s="565">
        <f t="shared" si="0"/>
        <v>0</v>
      </c>
      <c r="O85" s="82"/>
      <c r="P85" s="82"/>
    </row>
    <row r="86" spans="1:16" x14ac:dyDescent="0.25">
      <c r="A86" s="60"/>
      <c r="B86" s="162"/>
      <c r="C86" s="162"/>
      <c r="D86" s="162"/>
      <c r="E86" s="162"/>
      <c r="F86" s="162"/>
      <c r="G86" s="294">
        <v>0</v>
      </c>
      <c r="H86" s="64"/>
      <c r="I86" s="631">
        <v>0</v>
      </c>
      <c r="J86" s="64"/>
      <c r="K86" s="64"/>
      <c r="L86" s="64"/>
      <c r="M86" s="559">
        <v>0</v>
      </c>
      <c r="N86" s="565">
        <f t="shared" si="0"/>
        <v>0</v>
      </c>
      <c r="O86" s="82"/>
      <c r="P86" s="82"/>
    </row>
    <row r="87" spans="1:16" x14ac:dyDescent="0.25">
      <c r="A87" s="60"/>
      <c r="B87" s="162"/>
      <c r="C87" s="162"/>
      <c r="D87" s="162"/>
      <c r="E87" s="162"/>
      <c r="F87" s="162"/>
      <c r="G87" s="294">
        <v>0</v>
      </c>
      <c r="H87" s="64"/>
      <c r="I87" s="631">
        <v>0</v>
      </c>
      <c r="J87" s="64"/>
      <c r="K87" s="64"/>
      <c r="L87" s="64"/>
      <c r="M87" s="559">
        <v>0</v>
      </c>
      <c r="N87" s="565">
        <f t="shared" si="0"/>
        <v>0</v>
      </c>
      <c r="O87" s="82"/>
      <c r="P87" s="82"/>
    </row>
    <row r="88" spans="1:16" x14ac:dyDescent="0.25">
      <c r="A88" s="60"/>
      <c r="B88" s="162"/>
      <c r="C88" s="162"/>
      <c r="D88" s="162"/>
      <c r="E88" s="162"/>
      <c r="F88" s="162"/>
      <c r="G88" s="294">
        <v>0</v>
      </c>
      <c r="H88" s="64"/>
      <c r="I88" s="631">
        <v>0</v>
      </c>
      <c r="J88" s="64"/>
      <c r="K88" s="64"/>
      <c r="L88" s="64"/>
      <c r="M88" s="559">
        <v>0</v>
      </c>
      <c r="N88" s="565">
        <f t="shared" si="0"/>
        <v>0</v>
      </c>
      <c r="O88" s="82"/>
      <c r="P88" s="82"/>
    </row>
    <row r="89" spans="1:16" x14ac:dyDescent="0.25">
      <c r="A89" s="60"/>
      <c r="B89" s="162"/>
      <c r="C89" s="162"/>
      <c r="D89" s="162"/>
      <c r="E89" s="162"/>
      <c r="F89" s="162"/>
      <c r="G89" s="294">
        <v>0</v>
      </c>
      <c r="H89" s="64"/>
      <c r="I89" s="631">
        <v>0</v>
      </c>
      <c r="J89" s="64"/>
      <c r="K89" s="64"/>
      <c r="L89" s="64"/>
      <c r="M89" s="559">
        <v>0</v>
      </c>
      <c r="N89" s="565">
        <f t="shared" si="0"/>
        <v>0</v>
      </c>
      <c r="O89" s="82"/>
      <c r="P89" s="82"/>
    </row>
    <row r="90" spans="1:16" x14ac:dyDescent="0.25">
      <c r="A90" s="60"/>
      <c r="B90" s="162"/>
      <c r="C90" s="162"/>
      <c r="D90" s="162"/>
      <c r="E90" s="162"/>
      <c r="F90" s="162"/>
      <c r="G90" s="294">
        <v>0</v>
      </c>
      <c r="H90" s="64"/>
      <c r="I90" s="631">
        <v>0</v>
      </c>
      <c r="J90" s="64"/>
      <c r="K90" s="64"/>
      <c r="L90" s="64"/>
      <c r="M90" s="559">
        <v>0</v>
      </c>
      <c r="N90" s="565">
        <f t="shared" si="0"/>
        <v>0</v>
      </c>
      <c r="O90" s="82"/>
      <c r="P90" s="82"/>
    </row>
    <row r="91" spans="1:16" x14ac:dyDescent="0.25">
      <c r="A91" s="60"/>
      <c r="B91" s="162"/>
      <c r="C91" s="162"/>
      <c r="D91" s="162"/>
      <c r="E91" s="162"/>
      <c r="F91" s="162"/>
      <c r="G91" s="294">
        <v>0</v>
      </c>
      <c r="H91" s="64"/>
      <c r="I91" s="631">
        <v>0</v>
      </c>
      <c r="J91" s="64"/>
      <c r="K91" s="64"/>
      <c r="L91" s="64"/>
      <c r="M91" s="559">
        <v>0</v>
      </c>
      <c r="N91" s="565">
        <f t="shared" si="0"/>
        <v>0</v>
      </c>
      <c r="O91" s="82"/>
      <c r="P91" s="82"/>
    </row>
    <row r="92" spans="1:16" x14ac:dyDescent="0.25">
      <c r="A92" s="60"/>
      <c r="B92" s="162"/>
      <c r="C92" s="162"/>
      <c r="D92" s="162"/>
      <c r="E92" s="162"/>
      <c r="F92" s="162"/>
      <c r="G92" s="294">
        <v>0</v>
      </c>
      <c r="H92" s="64"/>
      <c r="I92" s="631">
        <v>0</v>
      </c>
      <c r="J92" s="64"/>
      <c r="K92" s="64"/>
      <c r="L92" s="64"/>
      <c r="M92" s="559">
        <v>0</v>
      </c>
      <c r="N92" s="565">
        <f t="shared" si="0"/>
        <v>0</v>
      </c>
      <c r="O92" s="82"/>
      <c r="P92" s="82"/>
    </row>
    <row r="93" spans="1:16" x14ac:dyDescent="0.25">
      <c r="A93" s="60"/>
      <c r="B93" s="162"/>
      <c r="C93" s="162"/>
      <c r="D93" s="162"/>
      <c r="E93" s="162"/>
      <c r="F93" s="162"/>
      <c r="G93" s="294">
        <v>0</v>
      </c>
      <c r="H93" s="64"/>
      <c r="I93" s="631">
        <v>0</v>
      </c>
      <c r="J93" s="64"/>
      <c r="K93" s="64"/>
      <c r="L93" s="64"/>
      <c r="M93" s="559">
        <v>0</v>
      </c>
      <c r="N93" s="565">
        <f t="shared" si="0"/>
        <v>0</v>
      </c>
      <c r="O93" s="82"/>
      <c r="P93" s="82"/>
    </row>
    <row r="94" spans="1:16" x14ac:dyDescent="0.25">
      <c r="A94" s="60"/>
      <c r="B94" s="162"/>
      <c r="C94" s="162"/>
      <c r="D94" s="162"/>
      <c r="E94" s="162"/>
      <c r="F94" s="162"/>
      <c r="G94" s="294">
        <v>0</v>
      </c>
      <c r="H94" s="64"/>
      <c r="I94" s="631">
        <v>0</v>
      </c>
      <c r="J94" s="64"/>
      <c r="K94" s="64"/>
      <c r="L94" s="64"/>
      <c r="M94" s="559">
        <v>0</v>
      </c>
      <c r="N94" s="565">
        <f t="shared" si="0"/>
        <v>0</v>
      </c>
      <c r="O94" s="82"/>
      <c r="P94" s="82"/>
    </row>
    <row r="95" spans="1:16" x14ac:dyDescent="0.25">
      <c r="A95" s="60"/>
      <c r="B95" s="162"/>
      <c r="C95" s="162"/>
      <c r="D95" s="162"/>
      <c r="E95" s="162"/>
      <c r="F95" s="162"/>
      <c r="G95" s="294">
        <v>0</v>
      </c>
      <c r="H95" s="64"/>
      <c r="I95" s="631">
        <v>0</v>
      </c>
      <c r="J95" s="64"/>
      <c r="K95" s="64"/>
      <c r="L95" s="64"/>
      <c r="M95" s="559">
        <v>0</v>
      </c>
      <c r="N95" s="565">
        <f t="shared" si="0"/>
        <v>0</v>
      </c>
      <c r="O95" s="82"/>
      <c r="P95" s="82"/>
    </row>
    <row r="96" spans="1:16" x14ac:dyDescent="0.25">
      <c r="A96" s="60"/>
      <c r="B96" s="162"/>
      <c r="C96" s="162"/>
      <c r="D96" s="162"/>
      <c r="E96" s="162"/>
      <c r="F96" s="162"/>
      <c r="G96" s="294">
        <v>0</v>
      </c>
      <c r="H96" s="64"/>
      <c r="I96" s="631">
        <v>0</v>
      </c>
      <c r="J96" s="64"/>
      <c r="K96" s="64"/>
      <c r="L96" s="64"/>
      <c r="M96" s="559">
        <v>0</v>
      </c>
      <c r="N96" s="565">
        <f t="shared" si="0"/>
        <v>0</v>
      </c>
      <c r="O96" s="82"/>
      <c r="P96" s="82"/>
    </row>
    <row r="97" spans="1:16" x14ac:dyDescent="0.25">
      <c r="A97" s="60"/>
      <c r="B97" s="162"/>
      <c r="C97" s="162"/>
      <c r="D97" s="162"/>
      <c r="E97" s="162"/>
      <c r="F97" s="162"/>
      <c r="G97" s="294">
        <v>0</v>
      </c>
      <c r="H97" s="64"/>
      <c r="I97" s="631">
        <v>0</v>
      </c>
      <c r="J97" s="64"/>
      <c r="K97" s="64"/>
      <c r="L97" s="64"/>
      <c r="M97" s="559">
        <v>0</v>
      </c>
      <c r="N97" s="565">
        <f t="shared" si="0"/>
        <v>0</v>
      </c>
      <c r="O97" s="82"/>
      <c r="P97" s="82"/>
    </row>
    <row r="98" spans="1:16" x14ac:dyDescent="0.25">
      <c r="A98" s="60"/>
      <c r="B98" s="162"/>
      <c r="C98" s="162"/>
      <c r="D98" s="162"/>
      <c r="E98" s="162"/>
      <c r="F98" s="162"/>
      <c r="G98" s="294">
        <v>0</v>
      </c>
      <c r="H98" s="64"/>
      <c r="I98" s="631">
        <v>0</v>
      </c>
      <c r="J98" s="64"/>
      <c r="K98" s="64"/>
      <c r="L98" s="64"/>
      <c r="M98" s="559">
        <v>0</v>
      </c>
      <c r="N98" s="565">
        <f t="shared" si="0"/>
        <v>0</v>
      </c>
      <c r="O98" s="82"/>
      <c r="P98" s="82"/>
    </row>
    <row r="99" spans="1:16" x14ac:dyDescent="0.25">
      <c r="A99" s="60"/>
      <c r="B99" s="162"/>
      <c r="C99" s="162"/>
      <c r="D99" s="162"/>
      <c r="E99" s="162"/>
      <c r="F99" s="162"/>
      <c r="G99" s="294">
        <v>0</v>
      </c>
      <c r="H99" s="64"/>
      <c r="I99" s="631">
        <v>0</v>
      </c>
      <c r="J99" s="64"/>
      <c r="K99" s="64"/>
      <c r="L99" s="64"/>
      <c r="M99" s="559">
        <v>0</v>
      </c>
      <c r="N99" s="565">
        <f t="shared" si="0"/>
        <v>0</v>
      </c>
      <c r="O99" s="82"/>
      <c r="P99" s="82"/>
    </row>
    <row r="100" spans="1:16" x14ac:dyDescent="0.25">
      <c r="A100" s="60"/>
      <c r="B100" s="162"/>
      <c r="C100" s="162"/>
      <c r="D100" s="162"/>
      <c r="E100" s="162"/>
      <c r="F100" s="162"/>
      <c r="G100" s="294">
        <v>0</v>
      </c>
      <c r="H100" s="64"/>
      <c r="I100" s="631">
        <v>0</v>
      </c>
      <c r="J100" s="64"/>
      <c r="K100" s="64"/>
      <c r="L100" s="64"/>
      <c r="M100" s="559">
        <v>0</v>
      </c>
      <c r="N100" s="565">
        <f t="shared" si="0"/>
        <v>0</v>
      </c>
      <c r="O100" s="82"/>
      <c r="P100" s="82"/>
    </row>
    <row r="101" spans="1:16" x14ac:dyDescent="0.25">
      <c r="A101" s="60"/>
      <c r="B101" s="162"/>
      <c r="C101" s="162"/>
      <c r="D101" s="162"/>
      <c r="E101" s="162"/>
      <c r="F101" s="162"/>
      <c r="G101" s="294">
        <v>0</v>
      </c>
      <c r="H101" s="64"/>
      <c r="I101" s="631">
        <v>0</v>
      </c>
      <c r="J101" s="64"/>
      <c r="K101" s="64"/>
      <c r="L101" s="64"/>
      <c r="M101" s="559">
        <v>0</v>
      </c>
      <c r="N101" s="565">
        <f t="shared" si="0"/>
        <v>0</v>
      </c>
      <c r="O101" s="82"/>
      <c r="P101" s="82"/>
    </row>
    <row r="102" spans="1:16" x14ac:dyDescent="0.25">
      <c r="A102" s="60"/>
      <c r="B102" s="162"/>
      <c r="C102" s="162"/>
      <c r="D102" s="162"/>
      <c r="E102" s="162"/>
      <c r="F102" s="162"/>
      <c r="G102" s="294">
        <v>0</v>
      </c>
      <c r="H102" s="64"/>
      <c r="I102" s="631">
        <v>0</v>
      </c>
      <c r="J102" s="64"/>
      <c r="K102" s="64"/>
      <c r="L102" s="64"/>
      <c r="M102" s="559">
        <v>0</v>
      </c>
      <c r="N102" s="565">
        <f t="shared" si="0"/>
        <v>0</v>
      </c>
      <c r="O102" s="82"/>
      <c r="P102" s="82"/>
    </row>
    <row r="103" spans="1:16" x14ac:dyDescent="0.25">
      <c r="A103" s="60"/>
      <c r="B103" s="162"/>
      <c r="C103" s="162"/>
      <c r="D103" s="162"/>
      <c r="E103" s="162"/>
      <c r="F103" s="162"/>
      <c r="G103" s="294">
        <v>0</v>
      </c>
      <c r="H103" s="64"/>
      <c r="I103" s="631">
        <v>0</v>
      </c>
      <c r="J103" s="64"/>
      <c r="K103" s="64"/>
      <c r="L103" s="64"/>
      <c r="M103" s="559">
        <v>0</v>
      </c>
      <c r="N103" s="565">
        <f t="shared" si="0"/>
        <v>0</v>
      </c>
      <c r="O103" s="82"/>
      <c r="P103" s="82"/>
    </row>
    <row r="104" spans="1:16" x14ac:dyDescent="0.25">
      <c r="A104" s="60"/>
      <c r="B104" s="162"/>
      <c r="C104" s="162"/>
      <c r="D104" s="162"/>
      <c r="E104" s="162"/>
      <c r="F104" s="162"/>
      <c r="G104" s="294">
        <v>0</v>
      </c>
      <c r="H104" s="64"/>
      <c r="I104" s="631">
        <v>0</v>
      </c>
      <c r="J104" s="64"/>
      <c r="K104" s="64"/>
      <c r="L104" s="64"/>
      <c r="M104" s="559">
        <v>0</v>
      </c>
      <c r="N104" s="565">
        <f t="shared" si="0"/>
        <v>0</v>
      </c>
      <c r="O104" s="82"/>
      <c r="P104" s="82"/>
    </row>
    <row r="105" spans="1:16" x14ac:dyDescent="0.25">
      <c r="A105" s="60"/>
      <c r="B105" s="162"/>
      <c r="C105" s="162"/>
      <c r="D105" s="162"/>
      <c r="E105" s="162"/>
      <c r="F105" s="162"/>
      <c r="G105" s="294">
        <v>0</v>
      </c>
      <c r="H105" s="64"/>
      <c r="I105" s="631">
        <v>0</v>
      </c>
      <c r="J105" s="64"/>
      <c r="K105" s="64"/>
      <c r="L105" s="64"/>
      <c r="M105" s="559">
        <v>0</v>
      </c>
      <c r="N105" s="565">
        <f t="shared" si="0"/>
        <v>0</v>
      </c>
      <c r="O105" s="82"/>
      <c r="P105" s="82"/>
    </row>
    <row r="106" spans="1:16" x14ac:dyDescent="0.25">
      <c r="A106" s="60"/>
      <c r="B106" s="162"/>
      <c r="C106" s="162"/>
      <c r="D106" s="162"/>
      <c r="E106" s="162"/>
      <c r="F106" s="162"/>
      <c r="G106" s="294">
        <v>0</v>
      </c>
      <c r="H106" s="64"/>
      <c r="I106" s="631">
        <v>0</v>
      </c>
      <c r="J106" s="64"/>
      <c r="K106" s="64"/>
      <c r="L106" s="64"/>
      <c r="M106" s="559">
        <v>0</v>
      </c>
      <c r="N106" s="565">
        <f t="shared" si="0"/>
        <v>0</v>
      </c>
      <c r="O106" s="82"/>
      <c r="P106" s="82"/>
    </row>
    <row r="107" spans="1:16" x14ac:dyDescent="0.25">
      <c r="A107" s="60"/>
      <c r="B107" s="162"/>
      <c r="C107" s="162"/>
      <c r="D107" s="162"/>
      <c r="E107" s="162"/>
      <c r="F107" s="162"/>
      <c r="G107" s="294">
        <v>0</v>
      </c>
      <c r="H107" s="64"/>
      <c r="I107" s="631">
        <v>0</v>
      </c>
      <c r="J107" s="64"/>
      <c r="K107" s="64"/>
      <c r="L107" s="64"/>
      <c r="M107" s="559">
        <v>0</v>
      </c>
      <c r="N107" s="565">
        <f t="shared" si="0"/>
        <v>0</v>
      </c>
      <c r="O107" s="82"/>
      <c r="P107" s="82"/>
    </row>
    <row r="108" spans="1:16" x14ac:dyDescent="0.25">
      <c r="A108" s="60"/>
      <c r="B108" s="162"/>
      <c r="C108" s="162"/>
      <c r="D108" s="162"/>
      <c r="E108" s="162"/>
      <c r="F108" s="162"/>
      <c r="G108" s="294">
        <v>0</v>
      </c>
      <c r="H108" s="64"/>
      <c r="I108" s="631">
        <v>0</v>
      </c>
      <c r="J108" s="64"/>
      <c r="K108" s="64"/>
      <c r="L108" s="64"/>
      <c r="M108" s="559">
        <v>0</v>
      </c>
      <c r="N108" s="565">
        <f t="shared" si="0"/>
        <v>0</v>
      </c>
      <c r="O108" s="82"/>
      <c r="P108" s="82"/>
    </row>
    <row r="109" spans="1:16" x14ac:dyDescent="0.25">
      <c r="A109" s="60"/>
      <c r="B109" s="162"/>
      <c r="C109" s="162"/>
      <c r="D109" s="162"/>
      <c r="E109" s="162"/>
      <c r="F109" s="162"/>
      <c r="G109" s="294">
        <v>0</v>
      </c>
      <c r="H109" s="64"/>
      <c r="I109" s="631">
        <v>0</v>
      </c>
      <c r="J109" s="64"/>
      <c r="K109" s="64"/>
      <c r="L109" s="64"/>
      <c r="M109" s="559">
        <v>0</v>
      </c>
      <c r="N109" s="565">
        <f t="shared" si="0"/>
        <v>0</v>
      </c>
      <c r="O109" s="82"/>
      <c r="P109" s="82"/>
    </row>
    <row r="110" spans="1:16" x14ac:dyDescent="0.25">
      <c r="A110" s="60"/>
      <c r="B110" s="162"/>
      <c r="C110" s="162"/>
      <c r="D110" s="162"/>
      <c r="E110" s="162"/>
      <c r="F110" s="162"/>
      <c r="G110" s="294">
        <v>0</v>
      </c>
      <c r="H110" s="64"/>
      <c r="I110" s="631">
        <v>0</v>
      </c>
      <c r="J110" s="64"/>
      <c r="K110" s="64"/>
      <c r="L110" s="64"/>
      <c r="M110" s="559">
        <v>0</v>
      </c>
      <c r="N110" s="565">
        <f t="shared" si="0"/>
        <v>0</v>
      </c>
      <c r="O110" s="82"/>
      <c r="P110" s="82"/>
    </row>
    <row r="111" spans="1:16" x14ac:dyDescent="0.25">
      <c r="A111" s="60"/>
      <c r="B111" s="162"/>
      <c r="C111" s="162"/>
      <c r="D111" s="162"/>
      <c r="E111" s="162"/>
      <c r="F111" s="162"/>
      <c r="G111" s="294">
        <v>0</v>
      </c>
      <c r="H111" s="64"/>
      <c r="I111" s="631">
        <v>0</v>
      </c>
      <c r="J111" s="64"/>
      <c r="K111" s="64"/>
      <c r="L111" s="64"/>
      <c r="M111" s="559">
        <v>0</v>
      </c>
      <c r="N111" s="565">
        <f t="shared" si="0"/>
        <v>0</v>
      </c>
      <c r="O111" s="82"/>
      <c r="P111" s="82"/>
    </row>
    <row r="112" spans="1:16" x14ac:dyDescent="0.25">
      <c r="A112" s="60"/>
      <c r="B112" s="162"/>
      <c r="C112" s="162"/>
      <c r="D112" s="162"/>
      <c r="E112" s="162"/>
      <c r="F112" s="162"/>
      <c r="G112" s="294">
        <v>0</v>
      </c>
      <c r="H112" s="64"/>
      <c r="I112" s="631">
        <v>0</v>
      </c>
      <c r="J112" s="64"/>
      <c r="K112" s="64"/>
      <c r="L112" s="64"/>
      <c r="M112" s="559">
        <v>0</v>
      </c>
      <c r="N112" s="565">
        <f t="shared" si="0"/>
        <v>0</v>
      </c>
      <c r="O112" s="82"/>
      <c r="P112" s="82"/>
    </row>
    <row r="113" spans="1:16" x14ac:dyDescent="0.25">
      <c r="A113" s="60"/>
      <c r="B113" s="162"/>
      <c r="C113" s="162"/>
      <c r="D113" s="162"/>
      <c r="E113" s="162"/>
      <c r="F113" s="162"/>
      <c r="G113" s="294">
        <v>0</v>
      </c>
      <c r="H113" s="64"/>
      <c r="I113" s="631">
        <v>0</v>
      </c>
      <c r="J113" s="64"/>
      <c r="K113" s="64"/>
      <c r="L113" s="64"/>
      <c r="M113" s="559">
        <v>0</v>
      </c>
      <c r="N113" s="565">
        <f t="shared" si="0"/>
        <v>0</v>
      </c>
      <c r="O113" s="82"/>
      <c r="P113" s="82"/>
    </row>
    <row r="114" spans="1:16" x14ac:dyDescent="0.25">
      <c r="A114" s="60"/>
      <c r="B114" s="162"/>
      <c r="C114" s="162"/>
      <c r="D114" s="162"/>
      <c r="E114" s="162"/>
      <c r="F114" s="162"/>
      <c r="G114" s="294">
        <v>0</v>
      </c>
      <c r="H114" s="64"/>
      <c r="I114" s="631">
        <v>0</v>
      </c>
      <c r="J114" s="64"/>
      <c r="K114" s="64"/>
      <c r="L114" s="64"/>
      <c r="M114" s="559">
        <v>0</v>
      </c>
      <c r="N114" s="565">
        <f t="shared" si="0"/>
        <v>0</v>
      </c>
      <c r="O114" s="82"/>
      <c r="P114" s="82"/>
    </row>
    <row r="115" spans="1:16" x14ac:dyDescent="0.25">
      <c r="A115" s="60"/>
      <c r="B115" s="162"/>
      <c r="C115" s="162"/>
      <c r="D115" s="162"/>
      <c r="E115" s="162"/>
      <c r="F115" s="162"/>
      <c r="G115" s="294">
        <v>0</v>
      </c>
      <c r="H115" s="64"/>
      <c r="I115" s="631">
        <v>0</v>
      </c>
      <c r="J115" s="64"/>
      <c r="K115" s="64"/>
      <c r="L115" s="64"/>
      <c r="M115" s="559">
        <v>0</v>
      </c>
      <c r="N115" s="565">
        <f t="shared" si="0"/>
        <v>0</v>
      </c>
      <c r="O115" s="82"/>
      <c r="P115" s="82"/>
    </row>
    <row r="116" spans="1:16" x14ac:dyDescent="0.25">
      <c r="A116" s="60"/>
      <c r="B116" s="162"/>
      <c r="C116" s="162"/>
      <c r="D116" s="162"/>
      <c r="E116" s="162"/>
      <c r="F116" s="162"/>
      <c r="G116" s="294">
        <v>0</v>
      </c>
      <c r="H116" s="64"/>
      <c r="I116" s="631">
        <v>0</v>
      </c>
      <c r="J116" s="64"/>
      <c r="K116" s="64"/>
      <c r="L116" s="64"/>
      <c r="M116" s="559">
        <v>0</v>
      </c>
      <c r="N116" s="565">
        <f t="shared" si="0"/>
        <v>0</v>
      </c>
      <c r="O116" s="82"/>
      <c r="P116" s="82"/>
    </row>
    <row r="117" spans="1:16" x14ac:dyDescent="0.25">
      <c r="A117" s="60"/>
      <c r="B117" s="162"/>
      <c r="C117" s="162"/>
      <c r="D117" s="162"/>
      <c r="E117" s="162"/>
      <c r="F117" s="162"/>
      <c r="G117" s="294">
        <v>0</v>
      </c>
      <c r="H117" s="64"/>
      <c r="I117" s="631">
        <v>0</v>
      </c>
      <c r="J117" s="64"/>
      <c r="K117" s="64"/>
      <c r="L117" s="64"/>
      <c r="M117" s="559">
        <v>0</v>
      </c>
      <c r="N117" s="565">
        <f t="shared" si="0"/>
        <v>0</v>
      </c>
      <c r="O117" s="82"/>
      <c r="P117" s="82"/>
    </row>
    <row r="118" spans="1:16" x14ac:dyDescent="0.25">
      <c r="A118" s="60"/>
      <c r="B118" s="162"/>
      <c r="C118" s="162"/>
      <c r="D118" s="162"/>
      <c r="E118" s="162"/>
      <c r="F118" s="162"/>
      <c r="G118" s="294">
        <v>0</v>
      </c>
      <c r="H118" s="64"/>
      <c r="I118" s="631">
        <v>0</v>
      </c>
      <c r="J118" s="64"/>
      <c r="K118" s="64"/>
      <c r="L118" s="64"/>
      <c r="M118" s="559">
        <v>0</v>
      </c>
      <c r="N118" s="565">
        <f t="shared" si="0"/>
        <v>0</v>
      </c>
      <c r="O118" s="82"/>
      <c r="P118" s="82"/>
    </row>
    <row r="119" spans="1:16" x14ac:dyDescent="0.25">
      <c r="A119" s="60"/>
      <c r="B119" s="162"/>
      <c r="C119" s="162"/>
      <c r="D119" s="162"/>
      <c r="E119" s="162"/>
      <c r="F119" s="162"/>
      <c r="G119" s="294">
        <v>0</v>
      </c>
      <c r="H119" s="64"/>
      <c r="I119" s="631">
        <v>0</v>
      </c>
      <c r="J119" s="64"/>
      <c r="K119" s="64"/>
      <c r="L119" s="64"/>
      <c r="M119" s="559">
        <v>0</v>
      </c>
      <c r="N119" s="565">
        <f t="shared" si="0"/>
        <v>0</v>
      </c>
      <c r="O119" s="82"/>
      <c r="P119" s="82"/>
    </row>
    <row r="120" spans="1:16" x14ac:dyDescent="0.25">
      <c r="A120" s="60"/>
      <c r="B120" s="162"/>
      <c r="C120" s="162"/>
      <c r="D120" s="162"/>
      <c r="E120" s="162"/>
      <c r="F120" s="162"/>
      <c r="G120" s="294">
        <v>0</v>
      </c>
      <c r="H120" s="64"/>
      <c r="I120" s="631">
        <v>0</v>
      </c>
      <c r="J120" s="64"/>
      <c r="K120" s="64"/>
      <c r="L120" s="64"/>
      <c r="M120" s="559">
        <v>0</v>
      </c>
      <c r="N120" s="565">
        <f t="shared" si="0"/>
        <v>0</v>
      </c>
      <c r="O120" s="82"/>
      <c r="P120" s="82"/>
    </row>
    <row r="121" spans="1:16" x14ac:dyDescent="0.25">
      <c r="A121" s="60"/>
      <c r="B121" s="162"/>
      <c r="C121" s="162"/>
      <c r="D121" s="162"/>
      <c r="E121" s="162"/>
      <c r="F121" s="162"/>
      <c r="G121" s="294">
        <v>0</v>
      </c>
      <c r="H121" s="64"/>
      <c r="I121" s="631">
        <v>0</v>
      </c>
      <c r="J121" s="64"/>
      <c r="K121" s="64"/>
      <c r="L121" s="64"/>
      <c r="M121" s="559">
        <v>0</v>
      </c>
      <c r="N121" s="565">
        <f t="shared" si="0"/>
        <v>0</v>
      </c>
      <c r="O121" s="82"/>
      <c r="P121" s="82"/>
    </row>
    <row r="122" spans="1:16" x14ac:dyDescent="0.25">
      <c r="A122" s="60"/>
      <c r="B122" s="162"/>
      <c r="C122" s="162"/>
      <c r="D122" s="162"/>
      <c r="E122" s="162"/>
      <c r="F122" s="162"/>
      <c r="G122" s="294">
        <v>0</v>
      </c>
      <c r="H122" s="64"/>
      <c r="I122" s="631">
        <v>0</v>
      </c>
      <c r="J122" s="64"/>
      <c r="K122" s="64"/>
      <c r="L122" s="64"/>
      <c r="M122" s="559">
        <v>0</v>
      </c>
      <c r="N122" s="565">
        <f t="shared" si="0"/>
        <v>0</v>
      </c>
      <c r="O122" s="82"/>
      <c r="P122" s="82"/>
    </row>
    <row r="123" spans="1:16" x14ac:dyDescent="0.25">
      <c r="A123" s="60"/>
      <c r="B123" s="162"/>
      <c r="C123" s="162"/>
      <c r="D123" s="162"/>
      <c r="E123" s="162"/>
      <c r="F123" s="162"/>
      <c r="G123" s="294">
        <v>0</v>
      </c>
      <c r="H123" s="64"/>
      <c r="I123" s="631">
        <v>0</v>
      </c>
      <c r="J123" s="64"/>
      <c r="K123" s="64"/>
      <c r="L123" s="64"/>
      <c r="M123" s="559">
        <v>0</v>
      </c>
      <c r="N123" s="565">
        <f t="shared" si="0"/>
        <v>0</v>
      </c>
      <c r="O123" s="82"/>
      <c r="P123" s="82"/>
    </row>
    <row r="124" spans="1:16" x14ac:dyDescent="0.25">
      <c r="A124" s="60"/>
      <c r="B124" s="162"/>
      <c r="C124" s="162"/>
      <c r="D124" s="162"/>
      <c r="E124" s="162"/>
      <c r="F124" s="162"/>
      <c r="G124" s="294">
        <v>0</v>
      </c>
      <c r="H124" s="64"/>
      <c r="I124" s="631">
        <v>0</v>
      </c>
      <c r="J124" s="64"/>
      <c r="K124" s="64"/>
      <c r="L124" s="64"/>
      <c r="M124" s="559">
        <v>0</v>
      </c>
      <c r="N124" s="565">
        <f t="shared" si="0"/>
        <v>0</v>
      </c>
      <c r="O124" s="82"/>
      <c r="P124" s="82"/>
    </row>
    <row r="125" spans="1:16" x14ac:dyDescent="0.25">
      <c r="A125" s="60"/>
      <c r="B125" s="162"/>
      <c r="C125" s="162"/>
      <c r="D125" s="162"/>
      <c r="E125" s="162"/>
      <c r="F125" s="162"/>
      <c r="G125" s="294">
        <v>0</v>
      </c>
      <c r="H125" s="64"/>
      <c r="I125" s="631">
        <v>0</v>
      </c>
      <c r="J125" s="64"/>
      <c r="K125" s="64"/>
      <c r="L125" s="64"/>
      <c r="M125" s="559">
        <v>0</v>
      </c>
      <c r="N125" s="565">
        <f t="shared" si="0"/>
        <v>0</v>
      </c>
      <c r="O125" s="82"/>
      <c r="P125" s="82"/>
    </row>
    <row r="126" spans="1:16" x14ac:dyDescent="0.25">
      <c r="A126" s="60"/>
      <c r="B126" s="162"/>
      <c r="C126" s="162"/>
      <c r="D126" s="162"/>
      <c r="E126" s="162"/>
      <c r="F126" s="162"/>
      <c r="G126" s="294">
        <v>0</v>
      </c>
      <c r="H126" s="64"/>
      <c r="I126" s="631">
        <v>0</v>
      </c>
      <c r="J126" s="64"/>
      <c r="K126" s="64"/>
      <c r="L126" s="64"/>
      <c r="M126" s="559">
        <v>0</v>
      </c>
      <c r="N126" s="565">
        <f t="shared" si="0"/>
        <v>0</v>
      </c>
      <c r="O126" s="82"/>
      <c r="P126" s="82"/>
    </row>
    <row r="127" spans="1:16" x14ac:dyDescent="0.25">
      <c r="A127" s="60"/>
      <c r="B127" s="162"/>
      <c r="C127" s="162"/>
      <c r="D127" s="162"/>
      <c r="E127" s="162"/>
      <c r="F127" s="162"/>
      <c r="G127" s="294">
        <v>0</v>
      </c>
      <c r="H127" s="64"/>
      <c r="I127" s="631">
        <v>0</v>
      </c>
      <c r="J127" s="64"/>
      <c r="K127" s="64"/>
      <c r="L127" s="64"/>
      <c r="M127" s="559">
        <v>0</v>
      </c>
      <c r="N127" s="565">
        <f t="shared" si="0"/>
        <v>0</v>
      </c>
      <c r="O127" s="82"/>
      <c r="P127" s="82"/>
    </row>
    <row r="128" spans="1:16" x14ac:dyDescent="0.25">
      <c r="A128" s="60"/>
      <c r="B128" s="162"/>
      <c r="C128" s="162"/>
      <c r="D128" s="162"/>
      <c r="E128" s="162"/>
      <c r="F128" s="162"/>
      <c r="G128" s="294">
        <v>0</v>
      </c>
      <c r="H128" s="64"/>
      <c r="I128" s="631">
        <v>0</v>
      </c>
      <c r="J128" s="64"/>
      <c r="K128" s="64"/>
      <c r="L128" s="64"/>
      <c r="M128" s="559">
        <v>0</v>
      </c>
      <c r="N128" s="565">
        <f t="shared" si="0"/>
        <v>0</v>
      </c>
      <c r="O128" s="82"/>
      <c r="P128" s="82"/>
    </row>
    <row r="129" spans="1:16" x14ac:dyDescent="0.25">
      <c r="A129" s="60"/>
      <c r="B129" s="162"/>
      <c r="C129" s="162"/>
      <c r="D129" s="162"/>
      <c r="E129" s="162"/>
      <c r="F129" s="162"/>
      <c r="G129" s="294">
        <v>0</v>
      </c>
      <c r="H129" s="64"/>
      <c r="I129" s="631">
        <v>0</v>
      </c>
      <c r="J129" s="64"/>
      <c r="K129" s="64"/>
      <c r="L129" s="64"/>
      <c r="M129" s="559">
        <v>0</v>
      </c>
      <c r="N129" s="565">
        <f t="shared" si="0"/>
        <v>0</v>
      </c>
      <c r="O129" s="82"/>
      <c r="P129" s="82"/>
    </row>
    <row r="130" spans="1:16" x14ac:dyDescent="0.25">
      <c r="A130" s="60"/>
      <c r="B130" s="162"/>
      <c r="C130" s="162"/>
      <c r="D130" s="162"/>
      <c r="E130" s="162"/>
      <c r="F130" s="162"/>
      <c r="G130" s="294">
        <v>0</v>
      </c>
      <c r="H130" s="64"/>
      <c r="I130" s="631">
        <v>0</v>
      </c>
      <c r="J130" s="64"/>
      <c r="K130" s="64"/>
      <c r="L130" s="64"/>
      <c r="M130" s="559">
        <v>0</v>
      </c>
      <c r="N130" s="565">
        <f t="shared" si="0"/>
        <v>0</v>
      </c>
      <c r="O130" s="82"/>
      <c r="P130" s="82"/>
    </row>
    <row r="131" spans="1:16" x14ac:dyDescent="0.25">
      <c r="A131" s="60"/>
      <c r="B131" s="162"/>
      <c r="C131" s="162"/>
      <c r="D131" s="162"/>
      <c r="E131" s="162"/>
      <c r="F131" s="162"/>
      <c r="G131" s="294">
        <v>0</v>
      </c>
      <c r="H131" s="64"/>
      <c r="I131" s="631">
        <v>0</v>
      </c>
      <c r="J131" s="64"/>
      <c r="K131" s="64"/>
      <c r="L131" s="64"/>
      <c r="M131" s="559">
        <v>0</v>
      </c>
      <c r="N131" s="565">
        <f t="shared" si="0"/>
        <v>0</v>
      </c>
      <c r="O131" s="82"/>
      <c r="P131" s="82"/>
    </row>
    <row r="132" spans="1:16" x14ac:dyDescent="0.25">
      <c r="A132" s="60"/>
      <c r="B132" s="162"/>
      <c r="C132" s="162"/>
      <c r="D132" s="162"/>
      <c r="E132" s="162"/>
      <c r="F132" s="162"/>
      <c r="G132" s="294">
        <v>0</v>
      </c>
      <c r="H132" s="64"/>
      <c r="I132" s="631">
        <v>0</v>
      </c>
      <c r="J132" s="64"/>
      <c r="K132" s="64"/>
      <c r="L132" s="64"/>
      <c r="M132" s="559">
        <v>0</v>
      </c>
      <c r="N132" s="565">
        <f t="shared" si="0"/>
        <v>0</v>
      </c>
      <c r="O132" s="82"/>
      <c r="P132" s="82"/>
    </row>
    <row r="133" spans="1:16" x14ac:dyDescent="0.25">
      <c r="A133" s="60"/>
      <c r="B133" s="162"/>
      <c r="C133" s="162"/>
      <c r="D133" s="162"/>
      <c r="E133" s="162"/>
      <c r="F133" s="162"/>
      <c r="G133" s="294">
        <v>0</v>
      </c>
      <c r="H133" s="64"/>
      <c r="I133" s="631">
        <v>0</v>
      </c>
      <c r="J133" s="64"/>
      <c r="K133" s="64"/>
      <c r="L133" s="64"/>
      <c r="M133" s="559">
        <v>0</v>
      </c>
      <c r="N133" s="565">
        <f t="shared" si="0"/>
        <v>0</v>
      </c>
      <c r="O133" s="82"/>
      <c r="P133" s="82"/>
    </row>
    <row r="134" spans="1:16" x14ac:dyDescent="0.25">
      <c r="A134" s="60"/>
      <c r="B134" s="162"/>
      <c r="C134" s="162"/>
      <c r="D134" s="162"/>
      <c r="E134" s="162"/>
      <c r="F134" s="162"/>
      <c r="G134" s="294">
        <v>0</v>
      </c>
      <c r="H134" s="64"/>
      <c r="I134" s="631">
        <v>0</v>
      </c>
      <c r="J134" s="64"/>
      <c r="K134" s="64"/>
      <c r="L134" s="64"/>
      <c r="M134" s="559">
        <v>0</v>
      </c>
      <c r="N134" s="565">
        <f t="shared" si="0"/>
        <v>0</v>
      </c>
      <c r="O134" s="82"/>
      <c r="P134" s="82"/>
    </row>
    <row r="135" spans="1:16" x14ac:dyDescent="0.25">
      <c r="A135" s="60"/>
      <c r="B135" s="162"/>
      <c r="C135" s="162"/>
      <c r="D135" s="162"/>
      <c r="E135" s="162"/>
      <c r="F135" s="162"/>
      <c r="G135" s="294">
        <v>0</v>
      </c>
      <c r="H135" s="64"/>
      <c r="I135" s="631">
        <v>0</v>
      </c>
      <c r="J135" s="64"/>
      <c r="K135" s="64"/>
      <c r="L135" s="64"/>
      <c r="M135" s="559">
        <v>0</v>
      </c>
      <c r="N135" s="565">
        <f t="shared" si="0"/>
        <v>0</v>
      </c>
      <c r="O135" s="82"/>
      <c r="P135" s="82"/>
    </row>
    <row r="136" spans="1:16" x14ac:dyDescent="0.25">
      <c r="A136" s="60"/>
      <c r="B136" s="162"/>
      <c r="C136" s="162"/>
      <c r="D136" s="162"/>
      <c r="E136" s="162"/>
      <c r="F136" s="162"/>
      <c r="G136" s="294">
        <v>0</v>
      </c>
      <c r="H136" s="64"/>
      <c r="I136" s="631">
        <v>0</v>
      </c>
      <c r="J136" s="64"/>
      <c r="K136" s="64"/>
      <c r="L136" s="64"/>
      <c r="M136" s="559">
        <v>0</v>
      </c>
      <c r="N136" s="565">
        <f t="shared" si="0"/>
        <v>0</v>
      </c>
      <c r="O136" s="82"/>
      <c r="P136" s="82"/>
    </row>
    <row r="137" spans="1:16" x14ac:dyDescent="0.25">
      <c r="A137" s="60"/>
      <c r="B137" s="162"/>
      <c r="C137" s="162"/>
      <c r="D137" s="162"/>
      <c r="E137" s="162"/>
      <c r="F137" s="162"/>
      <c r="G137" s="294">
        <v>0</v>
      </c>
      <c r="H137" s="64"/>
      <c r="I137" s="631">
        <v>0</v>
      </c>
      <c r="J137" s="64"/>
      <c r="K137" s="64"/>
      <c r="L137" s="64"/>
      <c r="M137" s="559">
        <v>0</v>
      </c>
      <c r="N137" s="565">
        <f t="shared" si="0"/>
        <v>0</v>
      </c>
      <c r="O137" s="82"/>
      <c r="P137" s="82"/>
    </row>
    <row r="138" spans="1:16" x14ac:dyDescent="0.25">
      <c r="A138" s="60"/>
      <c r="B138" s="162"/>
      <c r="C138" s="162"/>
      <c r="D138" s="162"/>
      <c r="E138" s="162"/>
      <c r="F138" s="162"/>
      <c r="G138" s="294">
        <v>0</v>
      </c>
      <c r="H138" s="64"/>
      <c r="I138" s="631">
        <v>0</v>
      </c>
      <c r="J138" s="64"/>
      <c r="K138" s="64"/>
      <c r="L138" s="64"/>
      <c r="M138" s="559">
        <v>0</v>
      </c>
      <c r="N138" s="565">
        <f t="shared" si="0"/>
        <v>0</v>
      </c>
      <c r="O138" s="82"/>
      <c r="P138" s="82"/>
    </row>
    <row r="139" spans="1:16" x14ac:dyDescent="0.25">
      <c r="A139" s="60"/>
      <c r="B139" s="162"/>
      <c r="C139" s="162"/>
      <c r="D139" s="162"/>
      <c r="E139" s="162"/>
      <c r="F139" s="162"/>
      <c r="G139" s="294">
        <v>0</v>
      </c>
      <c r="H139" s="64"/>
      <c r="I139" s="631">
        <v>0</v>
      </c>
      <c r="J139" s="64"/>
      <c r="K139" s="64"/>
      <c r="L139" s="64"/>
      <c r="M139" s="559">
        <v>0</v>
      </c>
      <c r="N139" s="565">
        <f t="shared" si="0"/>
        <v>0</v>
      </c>
      <c r="O139" s="82"/>
      <c r="P139" s="82"/>
    </row>
    <row r="140" spans="1:16" x14ac:dyDescent="0.25">
      <c r="A140" s="60"/>
      <c r="B140" s="162"/>
      <c r="C140" s="162"/>
      <c r="D140" s="162"/>
      <c r="E140" s="162"/>
      <c r="F140" s="162"/>
      <c r="G140" s="294">
        <v>0</v>
      </c>
      <c r="H140" s="64"/>
      <c r="I140" s="631">
        <v>0</v>
      </c>
      <c r="J140" s="64"/>
      <c r="K140" s="64"/>
      <c r="L140" s="64"/>
      <c r="M140" s="559">
        <v>0</v>
      </c>
      <c r="N140" s="565">
        <f t="shared" si="0"/>
        <v>0</v>
      </c>
      <c r="O140" s="82"/>
      <c r="P140" s="82"/>
    </row>
    <row r="141" spans="1:16" x14ac:dyDescent="0.25">
      <c r="A141" s="60"/>
      <c r="B141" s="162"/>
      <c r="C141" s="162"/>
      <c r="D141" s="162"/>
      <c r="E141" s="162"/>
      <c r="F141" s="162"/>
      <c r="G141" s="294">
        <v>0</v>
      </c>
      <c r="H141" s="64"/>
      <c r="I141" s="631">
        <v>0</v>
      </c>
      <c r="J141" s="64"/>
      <c r="K141" s="64"/>
      <c r="L141" s="64"/>
      <c r="M141" s="559">
        <v>0</v>
      </c>
      <c r="N141" s="565">
        <f t="shared" si="0"/>
        <v>0</v>
      </c>
      <c r="O141" s="82"/>
      <c r="P141" s="82"/>
    </row>
    <row r="142" spans="1:16" x14ac:dyDescent="0.25">
      <c r="A142" s="60"/>
      <c r="B142" s="162"/>
      <c r="C142" s="162"/>
      <c r="D142" s="162"/>
      <c r="E142" s="162"/>
      <c r="F142" s="162"/>
      <c r="G142" s="294">
        <v>0</v>
      </c>
      <c r="H142" s="64"/>
      <c r="I142" s="631">
        <v>0</v>
      </c>
      <c r="J142" s="64"/>
      <c r="K142" s="64"/>
      <c r="L142" s="64"/>
      <c r="M142" s="559">
        <v>0</v>
      </c>
      <c r="N142" s="565">
        <f t="shared" si="0"/>
        <v>0</v>
      </c>
      <c r="O142" s="82"/>
      <c r="P142" s="82"/>
    </row>
    <row r="143" spans="1:16" x14ac:dyDescent="0.25">
      <c r="A143" s="60"/>
      <c r="B143" s="162"/>
      <c r="C143" s="162"/>
      <c r="D143" s="162"/>
      <c r="E143" s="162"/>
      <c r="F143" s="162"/>
      <c r="G143" s="294">
        <v>0</v>
      </c>
      <c r="H143" s="64"/>
      <c r="I143" s="631">
        <v>0</v>
      </c>
      <c r="J143" s="64"/>
      <c r="K143" s="64"/>
      <c r="L143" s="64"/>
      <c r="M143" s="559">
        <v>0</v>
      </c>
      <c r="N143" s="565">
        <f t="shared" si="0"/>
        <v>0</v>
      </c>
      <c r="O143" s="82"/>
      <c r="P143" s="82"/>
    </row>
    <row r="144" spans="1:16" x14ac:dyDescent="0.25">
      <c r="A144" s="60"/>
      <c r="B144" s="162"/>
      <c r="C144" s="162"/>
      <c r="D144" s="162"/>
      <c r="E144" s="162"/>
      <c r="F144" s="162"/>
      <c r="G144" s="294">
        <v>0</v>
      </c>
      <c r="H144" s="64"/>
      <c r="I144" s="631">
        <v>0</v>
      </c>
      <c r="J144" s="64"/>
      <c r="K144" s="64"/>
      <c r="L144" s="64"/>
      <c r="M144" s="559">
        <v>0</v>
      </c>
      <c r="N144" s="565">
        <f t="shared" si="0"/>
        <v>0</v>
      </c>
      <c r="O144" s="82"/>
      <c r="P144" s="82"/>
    </row>
    <row r="145" spans="1:16" x14ac:dyDescent="0.25">
      <c r="A145" s="60"/>
      <c r="B145" s="162"/>
      <c r="C145" s="162"/>
      <c r="D145" s="162"/>
      <c r="E145" s="162"/>
      <c r="F145" s="162"/>
      <c r="G145" s="294">
        <v>0</v>
      </c>
      <c r="H145" s="64"/>
      <c r="I145" s="631">
        <v>0</v>
      </c>
      <c r="J145" s="64"/>
      <c r="K145" s="64"/>
      <c r="L145" s="64"/>
      <c r="M145" s="559">
        <v>0</v>
      </c>
      <c r="N145" s="565">
        <f t="shared" si="0"/>
        <v>0</v>
      </c>
      <c r="O145" s="82"/>
      <c r="P145" s="82"/>
    </row>
    <row r="146" spans="1:16" x14ac:dyDescent="0.25">
      <c r="A146" s="60"/>
      <c r="B146" s="162"/>
      <c r="C146" s="162"/>
      <c r="D146" s="162"/>
      <c r="E146" s="162"/>
      <c r="F146" s="162"/>
      <c r="G146" s="294">
        <v>0</v>
      </c>
      <c r="H146" s="64"/>
      <c r="I146" s="631">
        <v>0</v>
      </c>
      <c r="J146" s="64"/>
      <c r="K146" s="64"/>
      <c r="L146" s="64"/>
      <c r="M146" s="559">
        <v>0</v>
      </c>
      <c r="N146" s="565">
        <f t="shared" si="0"/>
        <v>0</v>
      </c>
      <c r="O146" s="82"/>
      <c r="P146" s="82"/>
    </row>
    <row r="147" spans="1:16" x14ac:dyDescent="0.25">
      <c r="A147" s="60"/>
      <c r="B147" s="162"/>
      <c r="C147" s="162"/>
      <c r="D147" s="162"/>
      <c r="E147" s="162"/>
      <c r="F147" s="162"/>
      <c r="G147" s="294">
        <v>0</v>
      </c>
      <c r="H147" s="64"/>
      <c r="I147" s="631">
        <v>0</v>
      </c>
      <c r="J147" s="64"/>
      <c r="K147" s="64"/>
      <c r="L147" s="64"/>
      <c r="M147" s="559">
        <v>0</v>
      </c>
      <c r="N147" s="565">
        <f t="shared" si="0"/>
        <v>0</v>
      </c>
      <c r="O147" s="82"/>
      <c r="P147" s="82"/>
    </row>
    <row r="148" spans="1:16" x14ac:dyDescent="0.25">
      <c r="A148" s="60"/>
      <c r="B148" s="162"/>
      <c r="C148" s="162"/>
      <c r="D148" s="162"/>
      <c r="E148" s="162"/>
      <c r="F148" s="162"/>
      <c r="G148" s="294">
        <v>0</v>
      </c>
      <c r="H148" s="64"/>
      <c r="I148" s="631">
        <v>0</v>
      </c>
      <c r="J148" s="64"/>
      <c r="K148" s="64"/>
      <c r="L148" s="64"/>
      <c r="M148" s="559">
        <v>0</v>
      </c>
      <c r="N148" s="565">
        <f t="shared" si="0"/>
        <v>0</v>
      </c>
      <c r="O148" s="82"/>
      <c r="P148" s="82"/>
    </row>
    <row r="149" spans="1:16" x14ac:dyDescent="0.25">
      <c r="A149" s="60"/>
      <c r="B149" s="162"/>
      <c r="C149" s="162"/>
      <c r="D149" s="162"/>
      <c r="E149" s="162"/>
      <c r="F149" s="162"/>
      <c r="G149" s="294">
        <v>0</v>
      </c>
      <c r="H149" s="64"/>
      <c r="I149" s="631">
        <v>0</v>
      </c>
      <c r="J149" s="64"/>
      <c r="K149" s="64"/>
      <c r="L149" s="64"/>
      <c r="M149" s="559">
        <v>0</v>
      </c>
      <c r="N149" s="565">
        <f t="shared" si="0"/>
        <v>0</v>
      </c>
      <c r="O149" s="82"/>
      <c r="P149" s="82"/>
    </row>
    <row r="150" spans="1:16" x14ac:dyDescent="0.25">
      <c r="A150" s="60"/>
      <c r="B150" s="162"/>
      <c r="C150" s="162"/>
      <c r="D150" s="162"/>
      <c r="E150" s="162"/>
      <c r="F150" s="162"/>
      <c r="G150" s="294">
        <v>0</v>
      </c>
      <c r="H150" s="64"/>
      <c r="I150" s="631">
        <v>0</v>
      </c>
      <c r="J150" s="64"/>
      <c r="K150" s="64"/>
      <c r="L150" s="64"/>
      <c r="M150" s="559">
        <v>0</v>
      </c>
      <c r="N150" s="565">
        <f t="shared" si="0"/>
        <v>0</v>
      </c>
      <c r="O150" s="82"/>
      <c r="P150" s="82"/>
    </row>
    <row r="151" spans="1:16" x14ac:dyDescent="0.25">
      <c r="A151" s="60"/>
      <c r="B151" s="162"/>
      <c r="C151" s="162"/>
      <c r="D151" s="162"/>
      <c r="E151" s="162"/>
      <c r="F151" s="162"/>
      <c r="G151" s="294">
        <v>0</v>
      </c>
      <c r="H151" s="64"/>
      <c r="I151" s="631">
        <v>0</v>
      </c>
      <c r="J151" s="64"/>
      <c r="K151" s="64"/>
      <c r="L151" s="64"/>
      <c r="M151" s="559">
        <v>0</v>
      </c>
      <c r="N151" s="565">
        <f t="shared" si="0"/>
        <v>0</v>
      </c>
      <c r="O151" s="82"/>
      <c r="P151" s="82"/>
    </row>
    <row r="152" spans="1:16" x14ac:dyDescent="0.25">
      <c r="A152" s="60"/>
      <c r="B152" s="162"/>
      <c r="C152" s="162"/>
      <c r="D152" s="162"/>
      <c r="E152" s="162"/>
      <c r="F152" s="162"/>
      <c r="G152" s="294">
        <v>0</v>
      </c>
      <c r="H152" s="64"/>
      <c r="I152" s="631">
        <v>0</v>
      </c>
      <c r="J152" s="64"/>
      <c r="K152" s="64"/>
      <c r="L152" s="64"/>
      <c r="M152" s="559">
        <v>0</v>
      </c>
      <c r="N152" s="565">
        <f t="shared" si="0"/>
        <v>0</v>
      </c>
      <c r="O152" s="82"/>
      <c r="P152" s="82"/>
    </row>
    <row r="153" spans="1:16" x14ac:dyDescent="0.25">
      <c r="A153" s="60"/>
      <c r="B153" s="162"/>
      <c r="C153" s="162"/>
      <c r="D153" s="162"/>
      <c r="E153" s="162"/>
      <c r="F153" s="162"/>
      <c r="G153" s="294">
        <v>0</v>
      </c>
      <c r="H153" s="64"/>
      <c r="I153" s="631">
        <v>0</v>
      </c>
      <c r="J153" s="64"/>
      <c r="K153" s="64"/>
      <c r="L153" s="64"/>
      <c r="M153" s="559">
        <v>0</v>
      </c>
      <c r="N153" s="565">
        <f t="shared" si="0"/>
        <v>0</v>
      </c>
      <c r="O153" s="82"/>
      <c r="P153" s="82"/>
    </row>
    <row r="154" spans="1:16" x14ac:dyDescent="0.25">
      <c r="A154" s="60"/>
      <c r="B154" s="162"/>
      <c r="C154" s="162"/>
      <c r="D154" s="162"/>
      <c r="E154" s="162"/>
      <c r="F154" s="162"/>
      <c r="G154" s="294">
        <v>0</v>
      </c>
      <c r="H154" s="64"/>
      <c r="I154" s="631">
        <v>0</v>
      </c>
      <c r="J154" s="64"/>
      <c r="K154" s="64"/>
      <c r="L154" s="64"/>
      <c r="M154" s="559">
        <v>0</v>
      </c>
      <c r="N154" s="565">
        <f t="shared" si="0"/>
        <v>0</v>
      </c>
      <c r="O154" s="82"/>
      <c r="P154" s="82"/>
    </row>
    <row r="155" spans="1:16" x14ac:dyDescent="0.25">
      <c r="A155" s="60"/>
      <c r="B155" s="162"/>
      <c r="C155" s="162"/>
      <c r="D155" s="162"/>
      <c r="E155" s="162"/>
      <c r="F155" s="162"/>
      <c r="G155" s="294">
        <v>0</v>
      </c>
      <c r="H155" s="64"/>
      <c r="I155" s="631">
        <v>0</v>
      </c>
      <c r="J155" s="64"/>
      <c r="K155" s="64"/>
      <c r="L155" s="64"/>
      <c r="M155" s="559">
        <v>0</v>
      </c>
      <c r="N155" s="565">
        <f t="shared" si="0"/>
        <v>0</v>
      </c>
      <c r="O155" s="82"/>
      <c r="P155" s="82"/>
    </row>
    <row r="156" spans="1:16" x14ac:dyDescent="0.25">
      <c r="A156" s="60"/>
      <c r="B156" s="162"/>
      <c r="C156" s="162"/>
      <c r="D156" s="162"/>
      <c r="E156" s="162"/>
      <c r="F156" s="162"/>
      <c r="G156" s="294">
        <v>0</v>
      </c>
      <c r="H156" s="64"/>
      <c r="I156" s="631">
        <v>0</v>
      </c>
      <c r="J156" s="64"/>
      <c r="K156" s="64"/>
      <c r="L156" s="64"/>
      <c r="M156" s="559">
        <v>0</v>
      </c>
      <c r="N156" s="565">
        <f t="shared" si="0"/>
        <v>0</v>
      </c>
      <c r="O156" s="82"/>
      <c r="P156" s="82"/>
    </row>
    <row r="157" spans="1:16" x14ac:dyDescent="0.25">
      <c r="A157" s="60"/>
      <c r="B157" s="162"/>
      <c r="C157" s="162"/>
      <c r="D157" s="162"/>
      <c r="E157" s="162"/>
      <c r="F157" s="162"/>
      <c r="G157" s="294">
        <v>0</v>
      </c>
      <c r="H157" s="64"/>
      <c r="I157" s="631">
        <v>0</v>
      </c>
      <c r="J157" s="64"/>
      <c r="K157" s="64"/>
      <c r="L157" s="64"/>
      <c r="M157" s="559">
        <v>0</v>
      </c>
      <c r="N157" s="565">
        <f t="shared" si="0"/>
        <v>0</v>
      </c>
      <c r="O157" s="82"/>
      <c r="P157" s="82"/>
    </row>
    <row r="158" spans="1:16" x14ac:dyDescent="0.25">
      <c r="A158" s="60"/>
      <c r="B158" s="162"/>
      <c r="C158" s="162"/>
      <c r="D158" s="162"/>
      <c r="E158" s="162"/>
      <c r="F158" s="162"/>
      <c r="G158" s="294">
        <v>0</v>
      </c>
      <c r="H158" s="64"/>
      <c r="I158" s="631">
        <v>0</v>
      </c>
      <c r="J158" s="64"/>
      <c r="K158" s="64"/>
      <c r="L158" s="64"/>
      <c r="M158" s="559">
        <v>0</v>
      </c>
      <c r="N158" s="565">
        <f t="shared" si="0"/>
        <v>0</v>
      </c>
      <c r="O158" s="82"/>
      <c r="P158" s="82"/>
    </row>
    <row r="159" spans="1:16" x14ac:dyDescent="0.25">
      <c r="A159" s="60"/>
      <c r="B159" s="162"/>
      <c r="C159" s="162"/>
      <c r="D159" s="162"/>
      <c r="E159" s="162"/>
      <c r="F159" s="162"/>
      <c r="G159" s="294">
        <v>0</v>
      </c>
      <c r="H159" s="64"/>
      <c r="I159" s="631">
        <v>0</v>
      </c>
      <c r="J159" s="64"/>
      <c r="K159" s="64"/>
      <c r="L159" s="64"/>
      <c r="M159" s="559">
        <v>0</v>
      </c>
      <c r="N159" s="565">
        <f t="shared" si="0"/>
        <v>0</v>
      </c>
      <c r="O159" s="82"/>
      <c r="P159" s="82"/>
    </row>
    <row r="160" spans="1:16" x14ac:dyDescent="0.25">
      <c r="A160" s="60"/>
      <c r="B160" s="162"/>
      <c r="C160" s="162"/>
      <c r="D160" s="162"/>
      <c r="E160" s="162"/>
      <c r="F160" s="162"/>
      <c r="G160" s="294">
        <v>0</v>
      </c>
      <c r="H160" s="64"/>
      <c r="I160" s="631">
        <v>0</v>
      </c>
      <c r="J160" s="64"/>
      <c r="K160" s="64"/>
      <c r="L160" s="64"/>
      <c r="M160" s="559">
        <v>0</v>
      </c>
      <c r="N160" s="565">
        <f t="shared" si="0"/>
        <v>0</v>
      </c>
      <c r="O160" s="82"/>
      <c r="P160" s="82"/>
    </row>
    <row r="161" spans="1:16" x14ac:dyDescent="0.25">
      <c r="A161" s="60"/>
      <c r="B161" s="162"/>
      <c r="C161" s="162"/>
      <c r="D161" s="162"/>
      <c r="E161" s="162"/>
      <c r="F161" s="162"/>
      <c r="G161" s="294">
        <v>0</v>
      </c>
      <c r="H161" s="64"/>
      <c r="I161" s="631">
        <v>0</v>
      </c>
      <c r="J161" s="64"/>
      <c r="K161" s="64"/>
      <c r="L161" s="64"/>
      <c r="M161" s="559">
        <v>0</v>
      </c>
      <c r="N161" s="565">
        <f t="shared" si="0"/>
        <v>0</v>
      </c>
      <c r="O161" s="82"/>
      <c r="P161" s="82"/>
    </row>
    <row r="162" spans="1:16" x14ac:dyDescent="0.25">
      <c r="A162" s="60"/>
      <c r="B162" s="162"/>
      <c r="C162" s="162"/>
      <c r="D162" s="162"/>
      <c r="E162" s="162"/>
      <c r="F162" s="162"/>
      <c r="G162" s="294">
        <v>0</v>
      </c>
      <c r="H162" s="64"/>
      <c r="I162" s="631">
        <v>0</v>
      </c>
      <c r="J162" s="64"/>
      <c r="K162" s="64"/>
      <c r="L162" s="64"/>
      <c r="M162" s="559">
        <v>0</v>
      </c>
      <c r="N162" s="565">
        <f t="shared" si="0"/>
        <v>0</v>
      </c>
      <c r="O162" s="82"/>
      <c r="P162" s="82"/>
    </row>
    <row r="163" spans="1:16" x14ac:dyDescent="0.25">
      <c r="A163" s="60"/>
      <c r="B163" s="162"/>
      <c r="C163" s="162"/>
      <c r="D163" s="162"/>
      <c r="E163" s="162"/>
      <c r="F163" s="162"/>
      <c r="G163" s="294">
        <v>0</v>
      </c>
      <c r="H163" s="64"/>
      <c r="I163" s="631">
        <v>0</v>
      </c>
      <c r="J163" s="64"/>
      <c r="K163" s="64"/>
      <c r="L163" s="64"/>
      <c r="M163" s="559">
        <v>0</v>
      </c>
      <c r="N163" s="565">
        <f t="shared" si="0"/>
        <v>0</v>
      </c>
      <c r="O163" s="82"/>
      <c r="P163" s="82"/>
    </row>
    <row r="164" spans="1:16" x14ac:dyDescent="0.25">
      <c r="A164" s="60"/>
      <c r="B164" s="162"/>
      <c r="C164" s="162"/>
      <c r="D164" s="162"/>
      <c r="E164" s="162"/>
      <c r="F164" s="162"/>
      <c r="G164" s="294">
        <v>0</v>
      </c>
      <c r="H164" s="64"/>
      <c r="I164" s="631">
        <v>0</v>
      </c>
      <c r="J164" s="64"/>
      <c r="K164" s="64"/>
      <c r="L164" s="64"/>
      <c r="M164" s="559">
        <v>0</v>
      </c>
      <c r="N164" s="565">
        <f t="shared" si="0"/>
        <v>0</v>
      </c>
      <c r="O164" s="82"/>
      <c r="P164" s="82"/>
    </row>
    <row r="165" spans="1:16" x14ac:dyDescent="0.25">
      <c r="A165" s="60"/>
      <c r="B165" s="162"/>
      <c r="C165" s="162"/>
      <c r="D165" s="162"/>
      <c r="E165" s="162"/>
      <c r="F165" s="162"/>
      <c r="G165" s="294">
        <v>0</v>
      </c>
      <c r="H165" s="64"/>
      <c r="I165" s="631">
        <v>0</v>
      </c>
      <c r="J165" s="64"/>
      <c r="K165" s="64"/>
      <c r="L165" s="64"/>
      <c r="M165" s="559">
        <v>0</v>
      </c>
      <c r="N165" s="565">
        <f t="shared" si="0"/>
        <v>0</v>
      </c>
      <c r="O165" s="82"/>
      <c r="P165" s="82"/>
    </row>
    <row r="166" spans="1:16" x14ac:dyDescent="0.25">
      <c r="A166" s="60"/>
      <c r="B166" s="162"/>
      <c r="C166" s="162"/>
      <c r="D166" s="162"/>
      <c r="E166" s="162"/>
      <c r="F166" s="162"/>
      <c r="G166" s="294">
        <v>0</v>
      </c>
      <c r="H166" s="64"/>
      <c r="I166" s="631">
        <v>0</v>
      </c>
      <c r="J166" s="64"/>
      <c r="K166" s="64"/>
      <c r="L166" s="64"/>
      <c r="M166" s="559">
        <v>0</v>
      </c>
      <c r="N166" s="565">
        <f t="shared" si="0"/>
        <v>0</v>
      </c>
      <c r="O166" s="82"/>
      <c r="P166" s="82"/>
    </row>
    <row r="167" spans="1:16" x14ac:dyDescent="0.25">
      <c r="A167" s="60"/>
      <c r="B167" s="162"/>
      <c r="C167" s="162"/>
      <c r="D167" s="162"/>
      <c r="E167" s="162"/>
      <c r="F167" s="162"/>
      <c r="G167" s="294">
        <v>0</v>
      </c>
      <c r="H167" s="64"/>
      <c r="I167" s="631">
        <v>0</v>
      </c>
      <c r="J167" s="64"/>
      <c r="K167" s="64"/>
      <c r="L167" s="64"/>
      <c r="M167" s="559">
        <v>0</v>
      </c>
      <c r="N167" s="565">
        <f t="shared" si="0"/>
        <v>0</v>
      </c>
      <c r="O167" s="82"/>
      <c r="P167" s="82"/>
    </row>
    <row r="168" spans="1:16" x14ac:dyDescent="0.25">
      <c r="A168" s="60"/>
      <c r="B168" s="162"/>
      <c r="C168" s="162"/>
      <c r="D168" s="162"/>
      <c r="E168" s="162"/>
      <c r="F168" s="162"/>
      <c r="G168" s="294">
        <v>0</v>
      </c>
      <c r="H168" s="64"/>
      <c r="I168" s="631">
        <v>0</v>
      </c>
      <c r="J168" s="64"/>
      <c r="K168" s="64"/>
      <c r="L168" s="64"/>
      <c r="M168" s="559">
        <v>0</v>
      </c>
      <c r="N168" s="565">
        <f t="shared" si="0"/>
        <v>0</v>
      </c>
      <c r="O168" s="82"/>
      <c r="P168" s="82"/>
    </row>
    <row r="169" spans="1:16" x14ac:dyDescent="0.25">
      <c r="A169" s="60"/>
      <c r="B169" s="162"/>
      <c r="C169" s="162"/>
      <c r="D169" s="162"/>
      <c r="E169" s="162"/>
      <c r="F169" s="162"/>
      <c r="G169" s="294">
        <v>0</v>
      </c>
      <c r="H169" s="64"/>
      <c r="I169" s="631">
        <v>0</v>
      </c>
      <c r="J169" s="64"/>
      <c r="K169" s="64"/>
      <c r="L169" s="64"/>
      <c r="M169" s="559">
        <v>0</v>
      </c>
      <c r="N169" s="565">
        <f t="shared" si="0"/>
        <v>0</v>
      </c>
      <c r="O169" s="82"/>
      <c r="P169" s="82"/>
    </row>
    <row r="170" spans="1:16" x14ac:dyDescent="0.25">
      <c r="A170" s="60"/>
      <c r="B170" s="162"/>
      <c r="C170" s="162"/>
      <c r="D170" s="162"/>
      <c r="E170" s="162"/>
      <c r="F170" s="162"/>
      <c r="G170" s="294">
        <v>0</v>
      </c>
      <c r="H170" s="64"/>
      <c r="I170" s="631">
        <v>0</v>
      </c>
      <c r="J170" s="64"/>
      <c r="K170" s="64"/>
      <c r="L170" s="64"/>
      <c r="M170" s="559">
        <v>0</v>
      </c>
      <c r="N170" s="565">
        <f t="shared" si="0"/>
        <v>0</v>
      </c>
      <c r="O170" s="82"/>
      <c r="P170" s="82"/>
    </row>
    <row r="171" spans="1:16" x14ac:dyDescent="0.25">
      <c r="A171" s="60"/>
      <c r="B171" s="162"/>
      <c r="C171" s="162"/>
      <c r="D171" s="162"/>
      <c r="E171" s="162"/>
      <c r="F171" s="162"/>
      <c r="G171" s="294">
        <v>0</v>
      </c>
      <c r="H171" s="64"/>
      <c r="I171" s="631">
        <v>0</v>
      </c>
      <c r="J171" s="64"/>
      <c r="K171" s="64"/>
      <c r="L171" s="64"/>
      <c r="M171" s="559">
        <v>0</v>
      </c>
      <c r="N171" s="565">
        <f t="shared" si="0"/>
        <v>0</v>
      </c>
      <c r="O171" s="82"/>
      <c r="P171" s="82"/>
    </row>
    <row r="172" spans="1:16" x14ac:dyDescent="0.25">
      <c r="A172" s="60"/>
      <c r="B172" s="162"/>
      <c r="C172" s="162"/>
      <c r="D172" s="162"/>
      <c r="E172" s="162"/>
      <c r="F172" s="162"/>
      <c r="G172" s="294">
        <v>0</v>
      </c>
      <c r="H172" s="64"/>
      <c r="I172" s="631">
        <v>0</v>
      </c>
      <c r="J172" s="64"/>
      <c r="K172" s="64"/>
      <c r="L172" s="64"/>
      <c r="M172" s="559">
        <v>0</v>
      </c>
      <c r="N172" s="565">
        <f t="shared" si="0"/>
        <v>0</v>
      </c>
      <c r="O172" s="82"/>
      <c r="P172" s="82"/>
    </row>
    <row r="173" spans="1:16" x14ac:dyDescent="0.25">
      <c r="A173" s="60"/>
      <c r="B173" s="162"/>
      <c r="C173" s="162"/>
      <c r="D173" s="162"/>
      <c r="E173" s="162"/>
      <c r="F173" s="162"/>
      <c r="G173" s="294">
        <v>0</v>
      </c>
      <c r="H173" s="64"/>
      <c r="I173" s="631">
        <v>0</v>
      </c>
      <c r="J173" s="64"/>
      <c r="K173" s="64"/>
      <c r="L173" s="64"/>
      <c r="M173" s="559">
        <v>0</v>
      </c>
      <c r="N173" s="565">
        <f t="shared" si="0"/>
        <v>0</v>
      </c>
      <c r="O173" s="82"/>
      <c r="P173" s="82"/>
    </row>
    <row r="174" spans="1:16" x14ac:dyDescent="0.25">
      <c r="A174" s="60"/>
      <c r="B174" s="162"/>
      <c r="C174" s="162"/>
      <c r="D174" s="162"/>
      <c r="E174" s="162"/>
      <c r="F174" s="162"/>
      <c r="G174" s="294">
        <v>0</v>
      </c>
      <c r="H174" s="64"/>
      <c r="I174" s="631">
        <v>0</v>
      </c>
      <c r="J174" s="64"/>
      <c r="K174" s="64"/>
      <c r="L174" s="64"/>
      <c r="M174" s="559">
        <v>0</v>
      </c>
      <c r="N174" s="565">
        <f t="shared" si="0"/>
        <v>0</v>
      </c>
      <c r="O174" s="82"/>
      <c r="P174" s="82"/>
    </row>
    <row r="175" spans="1:16" x14ac:dyDescent="0.25">
      <c r="A175" s="60"/>
      <c r="B175" s="162"/>
      <c r="C175" s="162"/>
      <c r="D175" s="162"/>
      <c r="E175" s="162"/>
      <c r="F175" s="162"/>
      <c r="G175" s="294">
        <v>0</v>
      </c>
      <c r="H175" s="64"/>
      <c r="I175" s="631">
        <v>0</v>
      </c>
      <c r="J175" s="64"/>
      <c r="K175" s="64"/>
      <c r="L175" s="64"/>
      <c r="M175" s="559">
        <v>0</v>
      </c>
      <c r="N175" s="565">
        <f t="shared" si="0"/>
        <v>0</v>
      </c>
      <c r="O175" s="82"/>
      <c r="P175" s="82"/>
    </row>
    <row r="176" spans="1:16" x14ac:dyDescent="0.25">
      <c r="A176" s="60"/>
      <c r="B176" s="162"/>
      <c r="C176" s="162"/>
      <c r="D176" s="162"/>
      <c r="E176" s="162"/>
      <c r="F176" s="162"/>
      <c r="G176" s="294">
        <v>0</v>
      </c>
      <c r="H176" s="64"/>
      <c r="I176" s="631">
        <v>0</v>
      </c>
      <c r="J176" s="64"/>
      <c r="K176" s="64"/>
      <c r="L176" s="64"/>
      <c r="M176" s="559">
        <v>0</v>
      </c>
      <c r="N176" s="565">
        <f t="shared" si="0"/>
        <v>0</v>
      </c>
      <c r="O176" s="82"/>
      <c r="P176" s="82"/>
    </row>
    <row r="177" spans="1:16" x14ac:dyDescent="0.25">
      <c r="A177" s="60"/>
      <c r="B177" s="162"/>
      <c r="C177" s="162"/>
      <c r="D177" s="162"/>
      <c r="E177" s="162"/>
      <c r="F177" s="162"/>
      <c r="G177" s="294">
        <v>0</v>
      </c>
      <c r="H177" s="64"/>
      <c r="I177" s="631">
        <v>0</v>
      </c>
      <c r="J177" s="64"/>
      <c r="K177" s="64"/>
      <c r="L177" s="64"/>
      <c r="M177" s="559">
        <v>0</v>
      </c>
      <c r="N177" s="565">
        <f t="shared" si="0"/>
        <v>0</v>
      </c>
      <c r="O177" s="82"/>
      <c r="P177" s="82"/>
    </row>
    <row r="178" spans="1:16" x14ac:dyDescent="0.25">
      <c r="A178" s="60"/>
      <c r="B178" s="162"/>
      <c r="C178" s="162"/>
      <c r="D178" s="162"/>
      <c r="E178" s="162"/>
      <c r="F178" s="162"/>
      <c r="G178" s="294">
        <v>0</v>
      </c>
      <c r="H178" s="64"/>
      <c r="I178" s="631">
        <v>0</v>
      </c>
      <c r="J178" s="64"/>
      <c r="K178" s="64"/>
      <c r="L178" s="64"/>
      <c r="M178" s="559">
        <v>0</v>
      </c>
      <c r="N178" s="565">
        <f t="shared" si="0"/>
        <v>0</v>
      </c>
      <c r="O178" s="82"/>
      <c r="P178" s="82"/>
    </row>
    <row r="179" spans="1:16" x14ac:dyDescent="0.25">
      <c r="A179" s="60"/>
      <c r="B179" s="162"/>
      <c r="C179" s="162"/>
      <c r="D179" s="162"/>
      <c r="E179" s="162"/>
      <c r="F179" s="162"/>
      <c r="G179" s="294">
        <v>0</v>
      </c>
      <c r="H179" s="64"/>
      <c r="I179" s="631">
        <v>0</v>
      </c>
      <c r="J179" s="64"/>
      <c r="K179" s="64"/>
      <c r="L179" s="64"/>
      <c r="M179" s="559">
        <v>0</v>
      </c>
      <c r="N179" s="565">
        <f t="shared" si="0"/>
        <v>0</v>
      </c>
      <c r="O179" s="82"/>
      <c r="P179" s="82"/>
    </row>
    <row r="180" spans="1:16" x14ac:dyDescent="0.25">
      <c r="A180" s="60"/>
      <c r="B180" s="162"/>
      <c r="C180" s="162"/>
      <c r="D180" s="162"/>
      <c r="E180" s="162"/>
      <c r="F180" s="162"/>
      <c r="G180" s="294">
        <v>0</v>
      </c>
      <c r="H180" s="64"/>
      <c r="I180" s="631">
        <v>0</v>
      </c>
      <c r="J180" s="64"/>
      <c r="K180" s="64"/>
      <c r="L180" s="64"/>
      <c r="M180" s="559">
        <v>0</v>
      </c>
      <c r="N180" s="565">
        <f t="shared" si="0"/>
        <v>0</v>
      </c>
      <c r="O180" s="82"/>
      <c r="P180" s="82"/>
    </row>
    <row r="181" spans="1:16" x14ac:dyDescent="0.25">
      <c r="A181" s="60"/>
      <c r="B181" s="162"/>
      <c r="C181" s="162"/>
      <c r="D181" s="162"/>
      <c r="E181" s="162"/>
      <c r="F181" s="162"/>
      <c r="G181" s="294">
        <v>0</v>
      </c>
      <c r="H181" s="64"/>
      <c r="I181" s="631">
        <v>0</v>
      </c>
      <c r="J181" s="64"/>
      <c r="K181" s="64"/>
      <c r="L181" s="64"/>
      <c r="M181" s="559">
        <v>0</v>
      </c>
      <c r="N181" s="565">
        <f t="shared" si="0"/>
        <v>0</v>
      </c>
      <c r="O181" s="82"/>
      <c r="P181" s="82"/>
    </row>
    <row r="182" spans="1:16" x14ac:dyDescent="0.25">
      <c r="A182" s="60"/>
      <c r="B182" s="162"/>
      <c r="C182" s="162"/>
      <c r="D182" s="162"/>
      <c r="E182" s="162"/>
      <c r="F182" s="162"/>
      <c r="G182" s="294">
        <v>0</v>
      </c>
      <c r="H182" s="64"/>
      <c r="I182" s="631">
        <v>0</v>
      </c>
      <c r="J182" s="64"/>
      <c r="K182" s="64"/>
      <c r="L182" s="64"/>
      <c r="M182" s="559">
        <v>0</v>
      </c>
      <c r="N182" s="565">
        <f t="shared" si="0"/>
        <v>0</v>
      </c>
      <c r="O182" s="82"/>
      <c r="P182" s="82"/>
    </row>
    <row r="183" spans="1:16" x14ac:dyDescent="0.25">
      <c r="A183" s="60"/>
      <c r="B183" s="162"/>
      <c r="C183" s="162"/>
      <c r="D183" s="162"/>
      <c r="E183" s="162"/>
      <c r="F183" s="162"/>
      <c r="G183" s="294">
        <v>0</v>
      </c>
      <c r="H183" s="64"/>
      <c r="I183" s="631">
        <v>0</v>
      </c>
      <c r="J183" s="64"/>
      <c r="K183" s="64"/>
      <c r="L183" s="64"/>
      <c r="M183" s="559">
        <v>0</v>
      </c>
      <c r="N183" s="565">
        <f t="shared" si="0"/>
        <v>0</v>
      </c>
      <c r="O183" s="82"/>
      <c r="P183" s="82"/>
    </row>
    <row r="184" spans="1:16" x14ac:dyDescent="0.25">
      <c r="A184" s="60"/>
      <c r="B184" s="162"/>
      <c r="C184" s="162"/>
      <c r="D184" s="162"/>
      <c r="E184" s="162"/>
      <c r="F184" s="162"/>
      <c r="G184" s="294">
        <v>0</v>
      </c>
      <c r="H184" s="64"/>
      <c r="I184" s="631">
        <v>0</v>
      </c>
      <c r="J184" s="64"/>
      <c r="K184" s="64"/>
      <c r="L184" s="64"/>
      <c r="M184" s="559">
        <v>0</v>
      </c>
      <c r="N184" s="565">
        <f t="shared" si="0"/>
        <v>0</v>
      </c>
      <c r="O184" s="82"/>
      <c r="P184" s="82"/>
    </row>
    <row r="185" spans="1:16" x14ac:dyDescent="0.25">
      <c r="A185" s="60"/>
      <c r="B185" s="162"/>
      <c r="C185" s="162"/>
      <c r="D185" s="162"/>
      <c r="E185" s="162"/>
      <c r="F185" s="162"/>
      <c r="G185" s="294">
        <v>0</v>
      </c>
      <c r="H185" s="64"/>
      <c r="I185" s="631">
        <v>0</v>
      </c>
      <c r="J185" s="64"/>
      <c r="K185" s="64"/>
      <c r="L185" s="64"/>
      <c r="M185" s="559">
        <v>0</v>
      </c>
      <c r="N185" s="565">
        <f t="shared" si="0"/>
        <v>0</v>
      </c>
      <c r="O185" s="82"/>
      <c r="P185" s="82"/>
    </row>
    <row r="186" spans="1:16" x14ac:dyDescent="0.25">
      <c r="A186" s="60"/>
      <c r="B186" s="162"/>
      <c r="C186" s="162"/>
      <c r="D186" s="162"/>
      <c r="E186" s="162"/>
      <c r="F186" s="162"/>
      <c r="G186" s="294">
        <v>0</v>
      </c>
      <c r="H186" s="64"/>
      <c r="I186" s="631">
        <v>0</v>
      </c>
      <c r="J186" s="64"/>
      <c r="K186" s="64"/>
      <c r="L186" s="64"/>
      <c r="M186" s="559">
        <v>0</v>
      </c>
      <c r="N186" s="565">
        <f t="shared" si="0"/>
        <v>0</v>
      </c>
      <c r="O186" s="82"/>
      <c r="P186" s="82"/>
    </row>
    <row r="187" spans="1:16" x14ac:dyDescent="0.25">
      <c r="A187" s="60"/>
      <c r="B187" s="162"/>
      <c r="C187" s="162"/>
      <c r="D187" s="162"/>
      <c r="E187" s="162"/>
      <c r="F187" s="162"/>
      <c r="G187" s="294">
        <v>0</v>
      </c>
      <c r="H187" s="64"/>
      <c r="I187" s="631">
        <v>0</v>
      </c>
      <c r="J187" s="64"/>
      <c r="K187" s="64"/>
      <c r="L187" s="64"/>
      <c r="M187" s="559">
        <v>0</v>
      </c>
      <c r="N187" s="565">
        <f t="shared" si="0"/>
        <v>0</v>
      </c>
      <c r="O187" s="82"/>
      <c r="P187" s="82"/>
    </row>
    <row r="188" spans="1:16" x14ac:dyDescent="0.25">
      <c r="A188" s="60"/>
      <c r="B188" s="162"/>
      <c r="C188" s="162"/>
      <c r="D188" s="162"/>
      <c r="E188" s="162"/>
      <c r="F188" s="162"/>
      <c r="G188" s="294">
        <v>0</v>
      </c>
      <c r="H188" s="64"/>
      <c r="I188" s="631">
        <v>0</v>
      </c>
      <c r="J188" s="64"/>
      <c r="K188" s="64"/>
      <c r="L188" s="64"/>
      <c r="M188" s="559">
        <v>0</v>
      </c>
      <c r="N188" s="565">
        <f t="shared" si="0"/>
        <v>0</v>
      </c>
      <c r="O188" s="82"/>
      <c r="P188" s="82"/>
    </row>
    <row r="189" spans="1:16" x14ac:dyDescent="0.25">
      <c r="A189" s="60"/>
      <c r="B189" s="162"/>
      <c r="C189" s="162"/>
      <c r="D189" s="162"/>
      <c r="E189" s="162"/>
      <c r="F189" s="162"/>
      <c r="G189" s="294">
        <v>0</v>
      </c>
      <c r="H189" s="64"/>
      <c r="I189" s="631">
        <v>0</v>
      </c>
      <c r="J189" s="64"/>
      <c r="K189" s="64"/>
      <c r="L189" s="64"/>
      <c r="M189" s="559">
        <v>0</v>
      </c>
      <c r="N189" s="565">
        <f t="shared" si="0"/>
        <v>0</v>
      </c>
      <c r="O189" s="82"/>
      <c r="P189" s="82"/>
    </row>
    <row r="190" spans="1:16" x14ac:dyDescent="0.25">
      <c r="A190" s="60"/>
      <c r="B190" s="162"/>
      <c r="C190" s="162"/>
      <c r="D190" s="162"/>
      <c r="E190" s="162"/>
      <c r="F190" s="162"/>
      <c r="G190" s="294">
        <v>0</v>
      </c>
      <c r="H190" s="64"/>
      <c r="I190" s="631">
        <v>0</v>
      </c>
      <c r="J190" s="64"/>
      <c r="K190" s="64"/>
      <c r="L190" s="64"/>
      <c r="M190" s="559">
        <v>0</v>
      </c>
      <c r="N190" s="565">
        <f t="shared" si="0"/>
        <v>0</v>
      </c>
      <c r="O190" s="82"/>
      <c r="P190" s="82"/>
    </row>
    <row r="191" spans="1:16" x14ac:dyDescent="0.25">
      <c r="A191" s="60"/>
      <c r="B191" s="162"/>
      <c r="C191" s="162"/>
      <c r="D191" s="162"/>
      <c r="E191" s="162"/>
      <c r="F191" s="162"/>
      <c r="G191" s="294">
        <v>0</v>
      </c>
      <c r="H191" s="64"/>
      <c r="I191" s="631">
        <v>0</v>
      </c>
      <c r="J191" s="64"/>
      <c r="K191" s="64"/>
      <c r="L191" s="64"/>
      <c r="M191" s="559">
        <v>0</v>
      </c>
      <c r="N191" s="565">
        <f t="shared" si="0"/>
        <v>0</v>
      </c>
      <c r="O191" s="82"/>
      <c r="P191" s="82"/>
    </row>
    <row r="192" spans="1:16" x14ac:dyDescent="0.25">
      <c r="A192" s="60"/>
      <c r="B192" s="162"/>
      <c r="C192" s="162"/>
      <c r="D192" s="162"/>
      <c r="E192" s="162"/>
      <c r="F192" s="162"/>
      <c r="G192" s="294">
        <v>0</v>
      </c>
      <c r="H192" s="64"/>
      <c r="I192" s="631">
        <v>0</v>
      </c>
      <c r="J192" s="64"/>
      <c r="K192" s="64"/>
      <c r="L192" s="64"/>
      <c r="M192" s="559">
        <v>0</v>
      </c>
      <c r="N192" s="565">
        <f t="shared" si="0"/>
        <v>0</v>
      </c>
      <c r="O192" s="82"/>
      <c r="P192" s="82"/>
    </row>
    <row r="193" spans="1:16" x14ac:dyDescent="0.25">
      <c r="A193" s="60"/>
      <c r="B193" s="162"/>
      <c r="C193" s="162"/>
      <c r="D193" s="162"/>
      <c r="E193" s="162"/>
      <c r="F193" s="162"/>
      <c r="G193" s="294">
        <v>0</v>
      </c>
      <c r="H193" s="64"/>
      <c r="I193" s="631">
        <v>0</v>
      </c>
      <c r="J193" s="64"/>
      <c r="K193" s="64"/>
      <c r="L193" s="64"/>
      <c r="M193" s="559">
        <v>0</v>
      </c>
      <c r="N193" s="565">
        <f t="shared" si="0"/>
        <v>0</v>
      </c>
      <c r="O193" s="82"/>
      <c r="P193" s="82"/>
    </row>
    <row r="194" spans="1:16" x14ac:dyDescent="0.25">
      <c r="A194" s="60"/>
      <c r="B194" s="162"/>
      <c r="C194" s="162"/>
      <c r="D194" s="162"/>
      <c r="E194" s="162"/>
      <c r="F194" s="162"/>
      <c r="G194" s="294">
        <v>0</v>
      </c>
      <c r="H194" s="64"/>
      <c r="I194" s="631">
        <v>0</v>
      </c>
      <c r="J194" s="64"/>
      <c r="K194" s="64"/>
      <c r="L194" s="64"/>
      <c r="M194" s="559">
        <v>0</v>
      </c>
      <c r="N194" s="565">
        <f t="shared" si="0"/>
        <v>0</v>
      </c>
      <c r="O194" s="82"/>
      <c r="P194" s="82"/>
    </row>
    <row r="195" spans="1:16" x14ac:dyDescent="0.25">
      <c r="A195" s="60"/>
      <c r="B195" s="162"/>
      <c r="C195" s="162"/>
      <c r="D195" s="162"/>
      <c r="E195" s="162"/>
      <c r="F195" s="162"/>
      <c r="G195" s="294">
        <v>0</v>
      </c>
      <c r="H195" s="64"/>
      <c r="I195" s="631">
        <v>0</v>
      </c>
      <c r="J195" s="64"/>
      <c r="K195" s="64"/>
      <c r="L195" s="64"/>
      <c r="M195" s="559">
        <v>0</v>
      </c>
      <c r="N195" s="565">
        <f t="shared" si="0"/>
        <v>0</v>
      </c>
      <c r="O195" s="82"/>
      <c r="P195" s="82"/>
    </row>
    <row r="196" spans="1:16" x14ac:dyDescent="0.25">
      <c r="A196" s="60"/>
      <c r="B196" s="162"/>
      <c r="C196" s="162"/>
      <c r="D196" s="162"/>
      <c r="E196" s="162"/>
      <c r="F196" s="162"/>
      <c r="G196" s="294">
        <v>0</v>
      </c>
      <c r="H196" s="64"/>
      <c r="I196" s="631">
        <v>0</v>
      </c>
      <c r="J196" s="64"/>
      <c r="K196" s="64"/>
      <c r="L196" s="64"/>
      <c r="M196" s="559">
        <v>0</v>
      </c>
      <c r="N196" s="565">
        <f t="shared" si="0"/>
        <v>0</v>
      </c>
      <c r="O196" s="82"/>
      <c r="P196" s="82"/>
    </row>
    <row r="197" spans="1:16" x14ac:dyDescent="0.25">
      <c r="A197" s="60"/>
      <c r="B197" s="162"/>
      <c r="C197" s="162"/>
      <c r="D197" s="162"/>
      <c r="E197" s="162"/>
      <c r="F197" s="162"/>
      <c r="G197" s="294">
        <v>0</v>
      </c>
      <c r="H197" s="64"/>
      <c r="I197" s="631">
        <v>0</v>
      </c>
      <c r="J197" s="64"/>
      <c r="K197" s="64"/>
      <c r="L197" s="64"/>
      <c r="M197" s="559">
        <v>0</v>
      </c>
      <c r="N197" s="565">
        <f t="shared" si="0"/>
        <v>0</v>
      </c>
      <c r="O197" s="82"/>
      <c r="P197" s="82"/>
    </row>
    <row r="198" spans="1:16" x14ac:dyDescent="0.25">
      <c r="A198" s="60"/>
      <c r="B198" s="162"/>
      <c r="C198" s="162"/>
      <c r="D198" s="162"/>
      <c r="E198" s="162"/>
      <c r="F198" s="162"/>
      <c r="G198" s="294">
        <v>0</v>
      </c>
      <c r="H198" s="64"/>
      <c r="I198" s="631">
        <v>0</v>
      </c>
      <c r="J198" s="64"/>
      <c r="K198" s="64"/>
      <c r="L198" s="64"/>
      <c r="M198" s="559">
        <v>0</v>
      </c>
      <c r="N198" s="565">
        <f t="shared" si="0"/>
        <v>0</v>
      </c>
      <c r="O198" s="82"/>
      <c r="P198" s="82"/>
    </row>
    <row r="199" spans="1:16" x14ac:dyDescent="0.25">
      <c r="A199" s="60"/>
      <c r="B199" s="162"/>
      <c r="C199" s="162"/>
      <c r="D199" s="162"/>
      <c r="E199" s="162"/>
      <c r="F199" s="162"/>
      <c r="G199" s="294">
        <v>0</v>
      </c>
      <c r="H199" s="64"/>
      <c r="I199" s="631">
        <v>0</v>
      </c>
      <c r="J199" s="64"/>
      <c r="K199" s="64"/>
      <c r="L199" s="64"/>
      <c r="M199" s="559">
        <v>0</v>
      </c>
      <c r="N199" s="565">
        <f t="shared" si="0"/>
        <v>0</v>
      </c>
      <c r="O199" s="82"/>
      <c r="P199" s="82"/>
    </row>
    <row r="200" spans="1:16" x14ac:dyDescent="0.25">
      <c r="A200" s="60"/>
      <c r="B200" s="162"/>
      <c r="C200" s="162"/>
      <c r="D200" s="162"/>
      <c r="E200" s="162"/>
      <c r="F200" s="162"/>
      <c r="G200" s="294">
        <v>0</v>
      </c>
      <c r="H200" s="64"/>
      <c r="I200" s="631">
        <v>0</v>
      </c>
      <c r="J200" s="64"/>
      <c r="K200" s="64"/>
      <c r="L200" s="64"/>
      <c r="M200" s="559">
        <v>0</v>
      </c>
      <c r="N200" s="565">
        <f t="shared" si="0"/>
        <v>0</v>
      </c>
      <c r="O200" s="82"/>
      <c r="P200" s="82"/>
    </row>
    <row r="201" spans="1:16" x14ac:dyDescent="0.25">
      <c r="A201" s="60"/>
      <c r="B201" s="162"/>
      <c r="C201" s="162"/>
      <c r="D201" s="162"/>
      <c r="E201" s="162"/>
      <c r="F201" s="162"/>
      <c r="G201" s="294">
        <v>0</v>
      </c>
      <c r="H201" s="64"/>
      <c r="I201" s="631">
        <v>0</v>
      </c>
      <c r="J201" s="64"/>
      <c r="K201" s="64"/>
      <c r="L201" s="64"/>
      <c r="M201" s="559">
        <v>0</v>
      </c>
      <c r="N201" s="565">
        <f t="shared" si="0"/>
        <v>0</v>
      </c>
      <c r="O201" s="82"/>
      <c r="P201" s="82"/>
    </row>
    <row r="202" spans="1:16" x14ac:dyDescent="0.25">
      <c r="A202" s="60"/>
      <c r="B202" s="162"/>
      <c r="C202" s="162"/>
      <c r="D202" s="162"/>
      <c r="E202" s="162"/>
      <c r="F202" s="162"/>
      <c r="G202" s="294">
        <v>0</v>
      </c>
      <c r="H202" s="64"/>
      <c r="I202" s="631">
        <v>0</v>
      </c>
      <c r="J202" s="64"/>
      <c r="K202" s="64"/>
      <c r="L202" s="64"/>
      <c r="M202" s="559">
        <v>0</v>
      </c>
      <c r="N202" s="565">
        <f t="shared" si="0"/>
        <v>0</v>
      </c>
      <c r="O202" s="82"/>
      <c r="P202" s="82"/>
    </row>
    <row r="203" spans="1:16" x14ac:dyDescent="0.25">
      <c r="A203" s="60"/>
      <c r="B203" s="162"/>
      <c r="C203" s="162"/>
      <c r="D203" s="162"/>
      <c r="E203" s="162"/>
      <c r="F203" s="162"/>
      <c r="G203" s="294">
        <v>0</v>
      </c>
      <c r="H203" s="64"/>
      <c r="I203" s="631">
        <v>0</v>
      </c>
      <c r="J203" s="64"/>
      <c r="K203" s="64"/>
      <c r="L203" s="64"/>
      <c r="M203" s="559">
        <v>0</v>
      </c>
      <c r="N203" s="565">
        <f t="shared" si="0"/>
        <v>0</v>
      </c>
      <c r="O203" s="82"/>
      <c r="P203" s="82"/>
    </row>
    <row r="204" spans="1:16" x14ac:dyDescent="0.25">
      <c r="A204" s="60"/>
      <c r="B204" s="162"/>
      <c r="C204" s="162"/>
      <c r="D204" s="162"/>
      <c r="E204" s="162"/>
      <c r="F204" s="162"/>
      <c r="G204" s="294">
        <v>0</v>
      </c>
      <c r="H204" s="64"/>
      <c r="I204" s="631">
        <v>0</v>
      </c>
      <c r="J204" s="64"/>
      <c r="K204" s="64"/>
      <c r="L204" s="64"/>
      <c r="M204" s="559">
        <v>0</v>
      </c>
      <c r="N204" s="565">
        <f t="shared" si="0"/>
        <v>0</v>
      </c>
      <c r="O204" s="82"/>
      <c r="P204" s="82"/>
    </row>
    <row r="205" spans="1:16" x14ac:dyDescent="0.25">
      <c r="A205" s="60"/>
      <c r="B205" s="162"/>
      <c r="C205" s="162"/>
      <c r="D205" s="162"/>
      <c r="E205" s="162"/>
      <c r="F205" s="162"/>
      <c r="G205" s="294">
        <v>0</v>
      </c>
      <c r="H205" s="64"/>
      <c r="I205" s="631">
        <v>0</v>
      </c>
      <c r="J205" s="64"/>
      <c r="K205" s="64"/>
      <c r="L205" s="64"/>
      <c r="M205" s="559">
        <v>0</v>
      </c>
      <c r="N205" s="565">
        <f t="shared" si="0"/>
        <v>0</v>
      </c>
      <c r="O205" s="82"/>
      <c r="P205" s="82"/>
    </row>
    <row r="206" spans="1:16" x14ac:dyDescent="0.25">
      <c r="A206" s="60"/>
      <c r="B206" s="162"/>
      <c r="C206" s="162"/>
      <c r="D206" s="162"/>
      <c r="E206" s="162"/>
      <c r="F206" s="162"/>
      <c r="G206" s="294">
        <v>0</v>
      </c>
      <c r="H206" s="64"/>
      <c r="I206" s="631">
        <v>0</v>
      </c>
      <c r="J206" s="64"/>
      <c r="K206" s="64"/>
      <c r="L206" s="64"/>
      <c r="M206" s="559">
        <v>0</v>
      </c>
      <c r="N206" s="565">
        <f t="shared" si="0"/>
        <v>0</v>
      </c>
      <c r="O206" s="82"/>
      <c r="P206" s="82"/>
    </row>
    <row r="207" spans="1:16" x14ac:dyDescent="0.25">
      <c r="A207" s="60"/>
      <c r="B207" s="162"/>
      <c r="C207" s="162"/>
      <c r="D207" s="162"/>
      <c r="E207" s="162"/>
      <c r="F207" s="162"/>
      <c r="G207" s="294">
        <v>0</v>
      </c>
      <c r="H207" s="64"/>
      <c r="I207" s="631">
        <v>0</v>
      </c>
      <c r="J207" s="64"/>
      <c r="K207" s="64"/>
      <c r="L207" s="64"/>
      <c r="M207" s="559">
        <v>0</v>
      </c>
      <c r="N207" s="565">
        <f t="shared" si="0"/>
        <v>0</v>
      </c>
      <c r="O207" s="82"/>
      <c r="P207" s="82"/>
    </row>
    <row r="208" spans="1:16" x14ac:dyDescent="0.25">
      <c r="A208" s="60"/>
      <c r="B208" s="162"/>
      <c r="C208" s="162"/>
      <c r="D208" s="162"/>
      <c r="E208" s="162"/>
      <c r="F208" s="162"/>
      <c r="G208" s="294">
        <v>0</v>
      </c>
      <c r="H208" s="64"/>
      <c r="I208" s="631">
        <v>0</v>
      </c>
      <c r="J208" s="64"/>
      <c r="K208" s="64"/>
      <c r="L208" s="64"/>
      <c r="M208" s="559">
        <v>0</v>
      </c>
      <c r="N208" s="565">
        <f t="shared" si="0"/>
        <v>0</v>
      </c>
      <c r="O208" s="82"/>
      <c r="P208" s="82"/>
    </row>
    <row r="209" spans="1:16" x14ac:dyDescent="0.25">
      <c r="A209" s="60"/>
      <c r="B209" s="162"/>
      <c r="C209" s="162"/>
      <c r="D209" s="162"/>
      <c r="E209" s="162"/>
      <c r="F209" s="162"/>
      <c r="G209" s="294">
        <v>0</v>
      </c>
      <c r="H209" s="64"/>
      <c r="I209" s="631">
        <v>0</v>
      </c>
      <c r="J209" s="64"/>
      <c r="K209" s="64"/>
      <c r="L209" s="64"/>
      <c r="M209" s="559">
        <v>0</v>
      </c>
      <c r="N209" s="565">
        <f t="shared" si="0"/>
        <v>0</v>
      </c>
      <c r="O209" s="82"/>
      <c r="P209" s="82"/>
    </row>
    <row r="210" spans="1:16" x14ac:dyDescent="0.25">
      <c r="A210" s="60"/>
      <c r="B210" s="162"/>
      <c r="C210" s="162"/>
      <c r="D210" s="162"/>
      <c r="E210" s="162"/>
      <c r="F210" s="162"/>
      <c r="G210" s="294">
        <v>0</v>
      </c>
      <c r="H210" s="64"/>
      <c r="I210" s="631">
        <v>0</v>
      </c>
      <c r="J210" s="64"/>
      <c r="K210" s="64"/>
      <c r="L210" s="64"/>
      <c r="M210" s="559">
        <v>0</v>
      </c>
      <c r="N210" s="565">
        <f t="shared" si="0"/>
        <v>0</v>
      </c>
      <c r="O210" s="82"/>
      <c r="P210" s="82"/>
    </row>
    <row r="211" spans="1:16" x14ac:dyDescent="0.25">
      <c r="A211" s="60"/>
      <c r="B211" s="162"/>
      <c r="C211" s="162"/>
      <c r="D211" s="162"/>
      <c r="E211" s="162"/>
      <c r="F211" s="162"/>
      <c r="G211" s="294">
        <v>0</v>
      </c>
      <c r="H211" s="64"/>
      <c r="I211" s="631">
        <v>0</v>
      </c>
      <c r="J211" s="64"/>
      <c r="K211" s="64"/>
      <c r="L211" s="64"/>
      <c r="M211" s="559">
        <v>0</v>
      </c>
      <c r="N211" s="565">
        <f t="shared" si="0"/>
        <v>0</v>
      </c>
      <c r="O211" s="82"/>
      <c r="P211" s="82"/>
    </row>
    <row r="212" spans="1:16" x14ac:dyDescent="0.25">
      <c r="A212" s="60"/>
      <c r="B212" s="162"/>
      <c r="C212" s="162"/>
      <c r="D212" s="162"/>
      <c r="E212" s="162"/>
      <c r="F212" s="162"/>
      <c r="G212" s="294">
        <v>0</v>
      </c>
      <c r="H212" s="64"/>
      <c r="I212" s="631">
        <v>0</v>
      </c>
      <c r="J212" s="64"/>
      <c r="K212" s="64"/>
      <c r="L212" s="64"/>
      <c r="M212" s="559">
        <v>0</v>
      </c>
      <c r="N212" s="565">
        <f t="shared" si="0"/>
        <v>0</v>
      </c>
      <c r="O212" s="82"/>
      <c r="P212" s="82"/>
    </row>
    <row r="213" spans="1:16" x14ac:dyDescent="0.25">
      <c r="A213" s="60"/>
      <c r="B213" s="162"/>
      <c r="C213" s="162"/>
      <c r="D213" s="162"/>
      <c r="E213" s="162"/>
      <c r="F213" s="162"/>
      <c r="G213" s="294">
        <v>0</v>
      </c>
      <c r="H213" s="64"/>
      <c r="I213" s="631">
        <v>0</v>
      </c>
      <c r="J213" s="64"/>
      <c r="K213" s="64"/>
      <c r="L213" s="64"/>
      <c r="M213" s="559">
        <v>0</v>
      </c>
      <c r="N213" s="565">
        <f t="shared" si="0"/>
        <v>0</v>
      </c>
      <c r="O213" s="82"/>
      <c r="P213" s="82"/>
    </row>
    <row r="214" spans="1:16" x14ac:dyDescent="0.25">
      <c r="A214" s="60"/>
      <c r="B214" s="162"/>
      <c r="C214" s="162"/>
      <c r="D214" s="162"/>
      <c r="E214" s="162"/>
      <c r="F214" s="162"/>
      <c r="G214" s="294">
        <v>0</v>
      </c>
      <c r="H214" s="64"/>
      <c r="I214" s="631">
        <v>0</v>
      </c>
      <c r="J214" s="64"/>
      <c r="K214" s="64"/>
      <c r="L214" s="64"/>
      <c r="M214" s="559">
        <v>0</v>
      </c>
      <c r="N214" s="565">
        <f t="shared" si="0"/>
        <v>0</v>
      </c>
      <c r="O214" s="82"/>
      <c r="P214" s="82"/>
    </row>
    <row r="215" spans="1:16" x14ac:dyDescent="0.25">
      <c r="A215" s="60"/>
      <c r="B215" s="162"/>
      <c r="C215" s="162"/>
      <c r="D215" s="162"/>
      <c r="E215" s="162"/>
      <c r="F215" s="162"/>
      <c r="G215" s="294">
        <v>0</v>
      </c>
      <c r="H215" s="64"/>
      <c r="I215" s="631">
        <v>0</v>
      </c>
      <c r="J215" s="64"/>
      <c r="K215" s="64"/>
      <c r="L215" s="64"/>
      <c r="M215" s="559">
        <v>0</v>
      </c>
      <c r="N215" s="565">
        <f t="shared" si="0"/>
        <v>0</v>
      </c>
      <c r="O215" s="82"/>
      <c r="P215" s="82"/>
    </row>
    <row r="216" spans="1:16" x14ac:dyDescent="0.25">
      <c r="A216" s="60"/>
      <c r="B216" s="162"/>
      <c r="C216" s="162"/>
      <c r="D216" s="162"/>
      <c r="E216" s="162"/>
      <c r="F216" s="162"/>
      <c r="G216" s="294">
        <v>0</v>
      </c>
      <c r="H216" s="64"/>
      <c r="I216" s="631">
        <v>0</v>
      </c>
      <c r="J216" s="64"/>
      <c r="K216" s="64"/>
      <c r="L216" s="64"/>
      <c r="M216" s="559">
        <v>0</v>
      </c>
      <c r="N216" s="565">
        <f t="shared" si="0"/>
        <v>0</v>
      </c>
      <c r="O216" s="82"/>
      <c r="P216" s="82"/>
    </row>
    <row r="217" spans="1:16" x14ac:dyDescent="0.25">
      <c r="A217" s="60"/>
      <c r="B217" s="162"/>
      <c r="C217" s="162"/>
      <c r="D217" s="162"/>
      <c r="E217" s="162"/>
      <c r="F217" s="162"/>
      <c r="G217" s="294">
        <v>0</v>
      </c>
      <c r="H217" s="64"/>
      <c r="I217" s="631">
        <v>0</v>
      </c>
      <c r="J217" s="64"/>
      <c r="K217" s="64"/>
      <c r="L217" s="64"/>
      <c r="M217" s="559">
        <v>0</v>
      </c>
      <c r="N217" s="565">
        <f t="shared" si="0"/>
        <v>0</v>
      </c>
      <c r="O217" s="82"/>
      <c r="P217" s="82"/>
    </row>
    <row r="218" spans="1:16" x14ac:dyDescent="0.25">
      <c r="A218" s="60"/>
      <c r="B218" s="162"/>
      <c r="C218" s="162"/>
      <c r="D218" s="162"/>
      <c r="E218" s="162"/>
      <c r="F218" s="162"/>
      <c r="G218" s="294">
        <v>0</v>
      </c>
      <c r="H218" s="64"/>
      <c r="I218" s="631">
        <v>0</v>
      </c>
      <c r="J218" s="64"/>
      <c r="K218" s="64"/>
      <c r="L218" s="64"/>
      <c r="M218" s="559">
        <v>0</v>
      </c>
      <c r="N218" s="565">
        <f t="shared" si="0"/>
        <v>0</v>
      </c>
      <c r="O218" s="82"/>
      <c r="P218" s="82"/>
    </row>
    <row r="219" spans="1:16" x14ac:dyDescent="0.25">
      <c r="A219" s="60"/>
      <c r="B219" s="162"/>
      <c r="C219" s="162"/>
      <c r="D219" s="162"/>
      <c r="E219" s="162"/>
      <c r="F219" s="162"/>
      <c r="G219" s="294">
        <v>0</v>
      </c>
      <c r="H219" s="64"/>
      <c r="I219" s="631">
        <v>0</v>
      </c>
      <c r="J219" s="64"/>
      <c r="K219" s="64"/>
      <c r="L219" s="64"/>
      <c r="M219" s="559">
        <v>0</v>
      </c>
      <c r="N219" s="565">
        <f t="shared" si="0"/>
        <v>0</v>
      </c>
      <c r="O219" s="82"/>
      <c r="P219" s="82"/>
    </row>
    <row r="220" spans="1:16" x14ac:dyDescent="0.25">
      <c r="A220" s="60"/>
      <c r="B220" s="162"/>
      <c r="C220" s="162"/>
      <c r="D220" s="162"/>
      <c r="E220" s="162"/>
      <c r="F220" s="162"/>
      <c r="G220" s="294">
        <v>0</v>
      </c>
      <c r="H220" s="64"/>
      <c r="I220" s="631">
        <v>0</v>
      </c>
      <c r="J220" s="64"/>
      <c r="K220" s="64"/>
      <c r="L220" s="64"/>
      <c r="M220" s="559">
        <v>0</v>
      </c>
      <c r="N220" s="565">
        <f t="shared" si="0"/>
        <v>0</v>
      </c>
      <c r="O220" s="82"/>
      <c r="P220" s="82"/>
    </row>
    <row r="221" spans="1:16" x14ac:dyDescent="0.25">
      <c r="A221" s="60"/>
      <c r="B221" s="162"/>
      <c r="C221" s="162"/>
      <c r="D221" s="162"/>
      <c r="E221" s="162"/>
      <c r="F221" s="162"/>
      <c r="G221" s="294">
        <v>0</v>
      </c>
      <c r="H221" s="64"/>
      <c r="I221" s="631">
        <v>0</v>
      </c>
      <c r="J221" s="64"/>
      <c r="K221" s="64"/>
      <c r="L221" s="64"/>
      <c r="M221" s="559">
        <v>0</v>
      </c>
      <c r="N221" s="565">
        <f t="shared" si="0"/>
        <v>0</v>
      </c>
      <c r="O221" s="82"/>
      <c r="P221" s="82"/>
    </row>
    <row r="222" spans="1:16" x14ac:dyDescent="0.25">
      <c r="A222" s="60"/>
      <c r="B222" s="162"/>
      <c r="C222" s="162"/>
      <c r="D222" s="162"/>
      <c r="E222" s="162"/>
      <c r="F222" s="162"/>
      <c r="G222" s="294">
        <v>0</v>
      </c>
      <c r="H222" s="64"/>
      <c r="I222" s="631">
        <v>0</v>
      </c>
      <c r="J222" s="64"/>
      <c r="K222" s="64"/>
      <c r="L222" s="64"/>
      <c r="M222" s="559">
        <v>0</v>
      </c>
      <c r="N222" s="565">
        <f t="shared" si="0"/>
        <v>0</v>
      </c>
      <c r="O222" s="82"/>
      <c r="P222" s="82"/>
    </row>
    <row r="223" spans="1:16" x14ac:dyDescent="0.25">
      <c r="A223" s="60"/>
      <c r="B223" s="162"/>
      <c r="C223" s="162"/>
      <c r="D223" s="162"/>
      <c r="E223" s="162"/>
      <c r="F223" s="162"/>
      <c r="G223" s="294">
        <v>0</v>
      </c>
      <c r="H223" s="64"/>
      <c r="I223" s="631">
        <v>0</v>
      </c>
      <c r="J223" s="64"/>
      <c r="K223" s="64"/>
      <c r="L223" s="64"/>
      <c r="M223" s="559">
        <v>0</v>
      </c>
      <c r="N223" s="565">
        <f t="shared" si="0"/>
        <v>0</v>
      </c>
      <c r="O223" s="82"/>
      <c r="P223" s="82"/>
    </row>
    <row r="224" spans="1:16" x14ac:dyDescent="0.25">
      <c r="A224" s="60"/>
      <c r="B224" s="162"/>
      <c r="C224" s="162"/>
      <c r="D224" s="162"/>
      <c r="E224" s="162"/>
      <c r="F224" s="162"/>
      <c r="G224" s="294">
        <v>0</v>
      </c>
      <c r="H224" s="64"/>
      <c r="I224" s="631">
        <v>0</v>
      </c>
      <c r="J224" s="64"/>
      <c r="K224" s="64"/>
      <c r="L224" s="64"/>
      <c r="M224" s="559">
        <v>0</v>
      </c>
      <c r="N224" s="565">
        <f t="shared" si="0"/>
        <v>0</v>
      </c>
      <c r="O224" s="82"/>
      <c r="P224" s="82"/>
    </row>
    <row r="225" spans="1:16" x14ac:dyDescent="0.25">
      <c r="A225" s="60"/>
      <c r="B225" s="162"/>
      <c r="C225" s="162"/>
      <c r="D225" s="162"/>
      <c r="E225" s="162"/>
      <c r="F225" s="162"/>
      <c r="G225" s="294">
        <v>0</v>
      </c>
      <c r="H225" s="64"/>
      <c r="I225" s="631">
        <v>0</v>
      </c>
      <c r="J225" s="64"/>
      <c r="K225" s="64"/>
      <c r="L225" s="64"/>
      <c r="M225" s="559">
        <v>0</v>
      </c>
      <c r="N225" s="565">
        <f t="shared" si="0"/>
        <v>0</v>
      </c>
      <c r="O225" s="82"/>
      <c r="P225" s="82"/>
    </row>
    <row r="226" spans="1:16" x14ac:dyDescent="0.25">
      <c r="A226" s="60"/>
      <c r="B226" s="162"/>
      <c r="C226" s="162"/>
      <c r="D226" s="162"/>
      <c r="E226" s="162"/>
      <c r="F226" s="162"/>
      <c r="G226" s="294">
        <v>0</v>
      </c>
      <c r="H226" s="64"/>
      <c r="I226" s="631">
        <v>0</v>
      </c>
      <c r="J226" s="64"/>
      <c r="K226" s="64"/>
      <c r="L226" s="64"/>
      <c r="M226" s="559">
        <v>0</v>
      </c>
      <c r="N226" s="565">
        <f t="shared" si="0"/>
        <v>0</v>
      </c>
      <c r="O226" s="82"/>
      <c r="P226" s="82"/>
    </row>
    <row r="227" spans="1:16" x14ac:dyDescent="0.25">
      <c r="A227" s="60"/>
      <c r="B227" s="162"/>
      <c r="C227" s="162"/>
      <c r="D227" s="162"/>
      <c r="E227" s="162"/>
      <c r="F227" s="162"/>
      <c r="G227" s="294">
        <v>0</v>
      </c>
      <c r="H227" s="64"/>
      <c r="I227" s="631">
        <v>0</v>
      </c>
      <c r="J227" s="64"/>
      <c r="K227" s="64"/>
      <c r="L227" s="64"/>
      <c r="M227" s="559">
        <v>0</v>
      </c>
      <c r="N227" s="565">
        <f t="shared" si="0"/>
        <v>0</v>
      </c>
      <c r="O227" s="82"/>
      <c r="P227" s="82"/>
    </row>
    <row r="228" spans="1:16" x14ac:dyDescent="0.25">
      <c r="A228" s="60"/>
      <c r="B228" s="162"/>
      <c r="C228" s="162"/>
      <c r="D228" s="162"/>
      <c r="E228" s="162"/>
      <c r="F228" s="162"/>
      <c r="G228" s="294">
        <v>0</v>
      </c>
      <c r="H228" s="64"/>
      <c r="I228" s="631">
        <v>0</v>
      </c>
      <c r="J228" s="64"/>
      <c r="K228" s="64"/>
      <c r="L228" s="64"/>
      <c r="M228" s="559">
        <v>0</v>
      </c>
      <c r="N228" s="565">
        <f t="shared" si="0"/>
        <v>0</v>
      </c>
      <c r="O228" s="82"/>
      <c r="P228" s="82"/>
    </row>
    <row r="229" spans="1:16" x14ac:dyDescent="0.25">
      <c r="A229" s="60"/>
      <c r="B229" s="162"/>
      <c r="C229" s="162"/>
      <c r="D229" s="162"/>
      <c r="E229" s="162"/>
      <c r="F229" s="162"/>
      <c r="G229" s="294">
        <v>0</v>
      </c>
      <c r="H229" s="64"/>
      <c r="I229" s="631">
        <v>0</v>
      </c>
      <c r="J229" s="64"/>
      <c r="K229" s="64"/>
      <c r="L229" s="64"/>
      <c r="M229" s="559">
        <v>0</v>
      </c>
      <c r="N229" s="565">
        <f t="shared" si="0"/>
        <v>0</v>
      </c>
      <c r="O229" s="82"/>
      <c r="P229" s="82"/>
    </row>
    <row r="230" spans="1:16" x14ac:dyDescent="0.25">
      <c r="A230" s="60"/>
      <c r="B230" s="162"/>
      <c r="C230" s="162"/>
      <c r="D230" s="162"/>
      <c r="E230" s="162"/>
      <c r="F230" s="162"/>
      <c r="G230" s="294">
        <v>0</v>
      </c>
      <c r="H230" s="64"/>
      <c r="I230" s="631">
        <v>0</v>
      </c>
      <c r="J230" s="64"/>
      <c r="K230" s="64"/>
      <c r="L230" s="64"/>
      <c r="M230" s="559">
        <v>0</v>
      </c>
      <c r="N230" s="565">
        <f t="shared" si="0"/>
        <v>0</v>
      </c>
      <c r="O230" s="82"/>
      <c r="P230" s="82"/>
    </row>
    <row r="231" spans="1:16" x14ac:dyDescent="0.25">
      <c r="A231" s="60"/>
      <c r="B231" s="162"/>
      <c r="C231" s="162"/>
      <c r="D231" s="162"/>
      <c r="E231" s="162"/>
      <c r="F231" s="162"/>
      <c r="G231" s="294">
        <v>0</v>
      </c>
      <c r="H231" s="64"/>
      <c r="I231" s="631">
        <v>0</v>
      </c>
      <c r="J231" s="64"/>
      <c r="K231" s="64"/>
      <c r="L231" s="64"/>
      <c r="M231" s="559">
        <v>0</v>
      </c>
      <c r="N231" s="565">
        <f t="shared" si="0"/>
        <v>0</v>
      </c>
      <c r="O231" s="82"/>
      <c r="P231" s="82"/>
    </row>
    <row r="232" spans="1:16" x14ac:dyDescent="0.25">
      <c r="A232" s="60"/>
      <c r="B232" s="162"/>
      <c r="C232" s="162"/>
      <c r="D232" s="162"/>
      <c r="E232" s="162"/>
      <c r="F232" s="162"/>
      <c r="G232" s="294">
        <v>0</v>
      </c>
      <c r="H232" s="64"/>
      <c r="I232" s="631">
        <v>0</v>
      </c>
      <c r="J232" s="64"/>
      <c r="K232" s="64"/>
      <c r="L232" s="64"/>
      <c r="M232" s="559">
        <v>0</v>
      </c>
      <c r="N232" s="565">
        <f t="shared" si="0"/>
        <v>0</v>
      </c>
      <c r="O232" s="82"/>
      <c r="P232" s="82"/>
    </row>
    <row r="233" spans="1:16" x14ac:dyDescent="0.25">
      <c r="A233" s="60"/>
      <c r="B233" s="162"/>
      <c r="C233" s="162"/>
      <c r="D233" s="162"/>
      <c r="E233" s="162"/>
      <c r="F233" s="162"/>
      <c r="G233" s="294">
        <v>0</v>
      </c>
      <c r="H233" s="64"/>
      <c r="I233" s="631">
        <v>0</v>
      </c>
      <c r="J233" s="64"/>
      <c r="K233" s="64"/>
      <c r="L233" s="64"/>
      <c r="M233" s="559">
        <v>0</v>
      </c>
      <c r="N233" s="565">
        <f t="shared" si="0"/>
        <v>0</v>
      </c>
      <c r="O233" s="82"/>
      <c r="P233" s="82"/>
    </row>
    <row r="234" spans="1:16" x14ac:dyDescent="0.25">
      <c r="A234" s="60"/>
      <c r="B234" s="162"/>
      <c r="C234" s="162"/>
      <c r="D234" s="162"/>
      <c r="E234" s="162"/>
      <c r="F234" s="162"/>
      <c r="G234" s="294">
        <v>0</v>
      </c>
      <c r="H234" s="64"/>
      <c r="I234" s="631">
        <v>0</v>
      </c>
      <c r="J234" s="64"/>
      <c r="K234" s="64"/>
      <c r="L234" s="64"/>
      <c r="M234" s="559">
        <v>0</v>
      </c>
      <c r="N234" s="565">
        <f t="shared" si="0"/>
        <v>0</v>
      </c>
      <c r="O234" s="82"/>
      <c r="P234" s="82"/>
    </row>
    <row r="235" spans="1:16" x14ac:dyDescent="0.25">
      <c r="A235" s="60"/>
      <c r="B235" s="162"/>
      <c r="C235" s="162"/>
      <c r="D235" s="162"/>
      <c r="E235" s="162"/>
      <c r="F235" s="162"/>
      <c r="G235" s="294">
        <v>0</v>
      </c>
      <c r="H235" s="64"/>
      <c r="I235" s="631">
        <v>0</v>
      </c>
      <c r="J235" s="64"/>
      <c r="K235" s="64"/>
      <c r="L235" s="64"/>
      <c r="M235" s="559">
        <v>0</v>
      </c>
      <c r="N235" s="565">
        <f t="shared" si="0"/>
        <v>0</v>
      </c>
      <c r="O235" s="82"/>
      <c r="P235" s="82"/>
    </row>
    <row r="236" spans="1:16" x14ac:dyDescent="0.25">
      <c r="A236" s="60"/>
      <c r="B236" s="162"/>
      <c r="C236" s="162"/>
      <c r="D236" s="162"/>
      <c r="E236" s="162"/>
      <c r="F236" s="162"/>
      <c r="G236" s="294">
        <v>0</v>
      </c>
      <c r="H236" s="64"/>
      <c r="I236" s="631">
        <v>0</v>
      </c>
      <c r="J236" s="64"/>
      <c r="K236" s="64"/>
      <c r="L236" s="64"/>
      <c r="M236" s="559">
        <v>0</v>
      </c>
      <c r="N236" s="565">
        <f t="shared" si="0"/>
        <v>0</v>
      </c>
      <c r="O236" s="82"/>
      <c r="P236" s="82"/>
    </row>
    <row r="237" spans="1:16" x14ac:dyDescent="0.25">
      <c r="A237" s="60"/>
      <c r="B237" s="162"/>
      <c r="C237" s="162"/>
      <c r="D237" s="162"/>
      <c r="E237" s="162"/>
      <c r="F237" s="162"/>
      <c r="G237" s="294">
        <v>0</v>
      </c>
      <c r="H237" s="64"/>
      <c r="I237" s="631">
        <v>0</v>
      </c>
      <c r="J237" s="64"/>
      <c r="K237" s="64"/>
      <c r="L237" s="64"/>
      <c r="M237" s="559">
        <v>0</v>
      </c>
      <c r="N237" s="565">
        <f t="shared" si="0"/>
        <v>0</v>
      </c>
      <c r="O237" s="82"/>
      <c r="P237" s="82"/>
    </row>
    <row r="238" spans="1:16" x14ac:dyDescent="0.25">
      <c r="A238" s="60"/>
      <c r="B238" s="162"/>
      <c r="C238" s="162"/>
      <c r="D238" s="162"/>
      <c r="E238" s="162"/>
      <c r="F238" s="162"/>
      <c r="G238" s="294">
        <v>0</v>
      </c>
      <c r="H238" s="64"/>
      <c r="I238" s="631">
        <v>0</v>
      </c>
      <c r="J238" s="64"/>
      <c r="K238" s="64"/>
      <c r="L238" s="64"/>
      <c r="M238" s="559">
        <v>0</v>
      </c>
      <c r="N238" s="565">
        <f t="shared" si="0"/>
        <v>0</v>
      </c>
      <c r="O238" s="82"/>
      <c r="P238" s="82"/>
    </row>
    <row r="239" spans="1:16" x14ac:dyDescent="0.25">
      <c r="A239" s="60"/>
      <c r="B239" s="162"/>
      <c r="C239" s="162"/>
      <c r="D239" s="162"/>
      <c r="E239" s="162"/>
      <c r="F239" s="162"/>
      <c r="G239" s="294">
        <v>0</v>
      </c>
      <c r="H239" s="64"/>
      <c r="I239" s="631">
        <v>0</v>
      </c>
      <c r="J239" s="64"/>
      <c r="K239" s="64"/>
      <c r="L239" s="64"/>
      <c r="M239" s="559">
        <v>0</v>
      </c>
      <c r="N239" s="565">
        <f t="shared" si="0"/>
        <v>0</v>
      </c>
      <c r="O239" s="82"/>
      <c r="P239" s="82"/>
    </row>
    <row r="240" spans="1:16" x14ac:dyDescent="0.25">
      <c r="A240" s="60"/>
      <c r="B240" s="162"/>
      <c r="C240" s="162"/>
      <c r="D240" s="162"/>
      <c r="E240" s="162"/>
      <c r="F240" s="162"/>
      <c r="G240" s="294">
        <v>0</v>
      </c>
      <c r="H240" s="64"/>
      <c r="I240" s="631">
        <v>0</v>
      </c>
      <c r="J240" s="64"/>
      <c r="K240" s="64"/>
      <c r="L240" s="64"/>
      <c r="M240" s="559">
        <v>0</v>
      </c>
      <c r="N240" s="565">
        <f t="shared" si="0"/>
        <v>0</v>
      </c>
      <c r="O240" s="82"/>
      <c r="P240" s="82"/>
    </row>
    <row r="241" spans="1:16" x14ac:dyDescent="0.25">
      <c r="A241" s="60"/>
      <c r="B241" s="162"/>
      <c r="C241" s="162"/>
      <c r="D241" s="162"/>
      <c r="E241" s="162"/>
      <c r="F241" s="162"/>
      <c r="G241" s="294">
        <v>0</v>
      </c>
      <c r="H241" s="64"/>
      <c r="I241" s="631">
        <v>0</v>
      </c>
      <c r="J241" s="64"/>
      <c r="K241" s="64"/>
      <c r="L241" s="64"/>
      <c r="M241" s="559">
        <v>0</v>
      </c>
      <c r="N241" s="565">
        <f t="shared" si="0"/>
        <v>0</v>
      </c>
      <c r="O241" s="82"/>
      <c r="P241" s="82"/>
    </row>
    <row r="242" spans="1:16" x14ac:dyDescent="0.25">
      <c r="A242" s="60"/>
      <c r="B242" s="162"/>
      <c r="C242" s="162"/>
      <c r="D242" s="162"/>
      <c r="E242" s="162"/>
      <c r="F242" s="162"/>
      <c r="G242" s="294">
        <v>0</v>
      </c>
      <c r="H242" s="64"/>
      <c r="I242" s="631">
        <v>0</v>
      </c>
      <c r="J242" s="64"/>
      <c r="K242" s="64"/>
      <c r="L242" s="64"/>
      <c r="M242" s="559">
        <v>0</v>
      </c>
      <c r="N242" s="565">
        <f t="shared" si="0"/>
        <v>0</v>
      </c>
      <c r="O242" s="82"/>
      <c r="P242" s="82"/>
    </row>
    <row r="243" spans="1:16" x14ac:dyDescent="0.25">
      <c r="A243" s="60"/>
      <c r="B243" s="162"/>
      <c r="C243" s="162"/>
      <c r="D243" s="162"/>
      <c r="E243" s="162"/>
      <c r="F243" s="162"/>
      <c r="G243" s="294">
        <v>0</v>
      </c>
      <c r="H243" s="64"/>
      <c r="I243" s="631">
        <v>0</v>
      </c>
      <c r="J243" s="64"/>
      <c r="K243" s="64"/>
      <c r="L243" s="64"/>
      <c r="M243" s="559">
        <v>0</v>
      </c>
      <c r="N243" s="565">
        <f t="shared" si="0"/>
        <v>0</v>
      </c>
      <c r="O243" s="82"/>
      <c r="P243" s="82"/>
    </row>
    <row r="244" spans="1:16" x14ac:dyDescent="0.25">
      <c r="A244" s="60"/>
      <c r="B244" s="162"/>
      <c r="C244" s="162"/>
      <c r="D244" s="162"/>
      <c r="E244" s="162"/>
      <c r="F244" s="162"/>
      <c r="G244" s="294">
        <v>0</v>
      </c>
      <c r="H244" s="64"/>
      <c r="I244" s="631">
        <v>0</v>
      </c>
      <c r="J244" s="64"/>
      <c r="K244" s="64"/>
      <c r="L244" s="64"/>
      <c r="M244" s="559">
        <v>0</v>
      </c>
      <c r="N244" s="565">
        <f t="shared" si="0"/>
        <v>0</v>
      </c>
      <c r="O244" s="82"/>
      <c r="P244" s="82"/>
    </row>
    <row r="245" spans="1:16" x14ac:dyDescent="0.25">
      <c r="A245" s="60"/>
      <c r="B245" s="162"/>
      <c r="C245" s="162"/>
      <c r="D245" s="162"/>
      <c r="E245" s="162"/>
      <c r="F245" s="162"/>
      <c r="G245" s="294">
        <v>0</v>
      </c>
      <c r="H245" s="64"/>
      <c r="I245" s="631">
        <v>0</v>
      </c>
      <c r="J245" s="64"/>
      <c r="K245" s="64"/>
      <c r="L245" s="64"/>
      <c r="M245" s="559">
        <v>0</v>
      </c>
      <c r="N245" s="565">
        <f t="shared" si="0"/>
        <v>0</v>
      </c>
      <c r="O245" s="82"/>
      <c r="P245" s="82"/>
    </row>
    <row r="246" spans="1:16" x14ac:dyDescent="0.25">
      <c r="A246" s="60"/>
      <c r="B246" s="162"/>
      <c r="C246" s="162"/>
      <c r="D246" s="162"/>
      <c r="E246" s="162"/>
      <c r="F246" s="162"/>
      <c r="G246" s="294">
        <v>0</v>
      </c>
      <c r="H246" s="64"/>
      <c r="I246" s="631">
        <v>0</v>
      </c>
      <c r="J246" s="64"/>
      <c r="K246" s="64"/>
      <c r="L246" s="64"/>
      <c r="M246" s="559">
        <v>0</v>
      </c>
      <c r="N246" s="565">
        <f t="shared" si="0"/>
        <v>0</v>
      </c>
      <c r="O246" s="82"/>
      <c r="P246" s="82"/>
    </row>
    <row r="247" spans="1:16" x14ac:dyDescent="0.25">
      <c r="A247" s="60"/>
      <c r="B247" s="162"/>
      <c r="C247" s="162"/>
      <c r="D247" s="162"/>
      <c r="E247" s="162"/>
      <c r="F247" s="162"/>
      <c r="G247" s="294">
        <v>0</v>
      </c>
      <c r="H247" s="64"/>
      <c r="I247" s="631">
        <v>0</v>
      </c>
      <c r="J247" s="64"/>
      <c r="K247" s="64"/>
      <c r="L247" s="64"/>
      <c r="M247" s="559">
        <v>0</v>
      </c>
      <c r="N247" s="565">
        <f t="shared" si="0"/>
        <v>0</v>
      </c>
      <c r="O247" s="82"/>
      <c r="P247" s="82"/>
    </row>
    <row r="248" spans="1:16" x14ac:dyDescent="0.25">
      <c r="A248" s="60"/>
      <c r="B248" s="162"/>
      <c r="C248" s="162"/>
      <c r="D248" s="162"/>
      <c r="E248" s="162"/>
      <c r="F248" s="162"/>
      <c r="G248" s="294">
        <v>0</v>
      </c>
      <c r="H248" s="64"/>
      <c r="I248" s="631">
        <v>0</v>
      </c>
      <c r="J248" s="64"/>
      <c r="K248" s="64"/>
      <c r="L248" s="64"/>
      <c r="M248" s="559">
        <v>0</v>
      </c>
      <c r="N248" s="565">
        <f t="shared" si="0"/>
        <v>0</v>
      </c>
      <c r="O248" s="82"/>
      <c r="P248" s="82"/>
    </row>
    <row r="249" spans="1:16" x14ac:dyDescent="0.25">
      <c r="A249" s="60"/>
      <c r="B249" s="162"/>
      <c r="C249" s="162"/>
      <c r="D249" s="162"/>
      <c r="E249" s="162"/>
      <c r="F249" s="162"/>
      <c r="G249" s="294">
        <v>0</v>
      </c>
      <c r="H249" s="64"/>
      <c r="I249" s="631">
        <v>0</v>
      </c>
      <c r="J249" s="64"/>
      <c r="K249" s="64"/>
      <c r="L249" s="64"/>
      <c r="M249" s="559">
        <v>0</v>
      </c>
      <c r="N249" s="565">
        <f t="shared" si="0"/>
        <v>0</v>
      </c>
      <c r="O249" s="82"/>
      <c r="P249" s="82"/>
    </row>
    <row r="250" spans="1:16" x14ac:dyDescent="0.25">
      <c r="A250" s="60"/>
      <c r="B250" s="162"/>
      <c r="C250" s="162"/>
      <c r="D250" s="162"/>
      <c r="E250" s="162"/>
      <c r="F250" s="162"/>
      <c r="G250" s="294">
        <v>0</v>
      </c>
      <c r="H250" s="64"/>
      <c r="I250" s="631">
        <v>0</v>
      </c>
      <c r="J250" s="64"/>
      <c r="K250" s="64"/>
      <c r="L250" s="64"/>
      <c r="M250" s="559">
        <v>0</v>
      </c>
      <c r="N250" s="565">
        <f t="shared" si="0"/>
        <v>0</v>
      </c>
      <c r="O250" s="82"/>
      <c r="P250" s="82"/>
    </row>
    <row r="251" spans="1:16" x14ac:dyDescent="0.25">
      <c r="A251" s="60"/>
      <c r="B251" s="162"/>
      <c r="C251" s="162"/>
      <c r="D251" s="162"/>
      <c r="E251" s="162"/>
      <c r="F251" s="162"/>
      <c r="G251" s="294">
        <v>0</v>
      </c>
      <c r="H251" s="64"/>
      <c r="I251" s="631">
        <v>0</v>
      </c>
      <c r="J251" s="64"/>
      <c r="K251" s="64"/>
      <c r="L251" s="64"/>
      <c r="M251" s="559">
        <v>0</v>
      </c>
      <c r="N251" s="565">
        <f t="shared" si="0"/>
        <v>0</v>
      </c>
      <c r="O251" s="82"/>
      <c r="P251" s="82"/>
    </row>
    <row r="252" spans="1:16" x14ac:dyDescent="0.25">
      <c r="A252" s="60"/>
      <c r="B252" s="162"/>
      <c r="C252" s="162"/>
      <c r="D252" s="162"/>
      <c r="E252" s="162"/>
      <c r="F252" s="162"/>
      <c r="G252" s="294">
        <v>0</v>
      </c>
      <c r="H252" s="64"/>
      <c r="I252" s="631">
        <v>0</v>
      </c>
      <c r="J252" s="64"/>
      <c r="K252" s="64"/>
      <c r="L252" s="64"/>
      <c r="M252" s="559">
        <v>0</v>
      </c>
      <c r="N252" s="565">
        <f t="shared" si="0"/>
        <v>0</v>
      </c>
      <c r="O252" s="82"/>
      <c r="P252" s="82"/>
    </row>
    <row r="253" spans="1:16" x14ac:dyDescent="0.25">
      <c r="A253" s="60"/>
      <c r="B253" s="162"/>
      <c r="C253" s="162"/>
      <c r="D253" s="162"/>
      <c r="E253" s="162"/>
      <c r="F253" s="162"/>
      <c r="G253" s="294">
        <v>0</v>
      </c>
      <c r="H253" s="64"/>
      <c r="I253" s="631">
        <v>0</v>
      </c>
      <c r="J253" s="64"/>
      <c r="K253" s="64"/>
      <c r="L253" s="64"/>
      <c r="M253" s="559">
        <v>0</v>
      </c>
      <c r="N253" s="565">
        <f t="shared" si="0"/>
        <v>0</v>
      </c>
      <c r="O253" s="82"/>
      <c r="P253" s="82"/>
    </row>
    <row r="254" spans="1:16" x14ac:dyDescent="0.25">
      <c r="A254" s="60"/>
      <c r="B254" s="162"/>
      <c r="C254" s="162"/>
      <c r="D254" s="162"/>
      <c r="E254" s="162"/>
      <c r="F254" s="162"/>
      <c r="G254" s="294">
        <v>0</v>
      </c>
      <c r="H254" s="64"/>
      <c r="I254" s="631">
        <v>0</v>
      </c>
      <c r="J254" s="64"/>
      <c r="K254" s="64"/>
      <c r="L254" s="64"/>
      <c r="M254" s="559">
        <v>0</v>
      </c>
      <c r="N254" s="565">
        <f t="shared" si="0"/>
        <v>0</v>
      </c>
      <c r="O254" s="82"/>
      <c r="P254" s="82"/>
    </row>
    <row r="255" spans="1:16" x14ac:dyDescent="0.25">
      <c r="A255" s="60"/>
      <c r="B255" s="162"/>
      <c r="C255" s="162"/>
      <c r="D255" s="162"/>
      <c r="E255" s="162"/>
      <c r="F255" s="162"/>
      <c r="G255" s="294">
        <v>0</v>
      </c>
      <c r="H255" s="64"/>
      <c r="I255" s="631">
        <v>0</v>
      </c>
      <c r="J255" s="64"/>
      <c r="K255" s="64"/>
      <c r="L255" s="64"/>
      <c r="M255" s="559">
        <v>0</v>
      </c>
      <c r="N255" s="565">
        <f t="shared" si="0"/>
        <v>0</v>
      </c>
      <c r="O255" s="82"/>
      <c r="P255" s="82"/>
    </row>
    <row r="256" spans="1:16" x14ac:dyDescent="0.25">
      <c r="A256" s="60"/>
      <c r="B256" s="162"/>
      <c r="C256" s="162"/>
      <c r="D256" s="162"/>
      <c r="E256" s="162"/>
      <c r="F256" s="162"/>
      <c r="G256" s="294">
        <v>0</v>
      </c>
      <c r="H256" s="64"/>
      <c r="I256" s="631">
        <v>0</v>
      </c>
      <c r="J256" s="64"/>
      <c r="K256" s="64"/>
      <c r="L256" s="64"/>
      <c r="M256" s="559">
        <v>0</v>
      </c>
      <c r="N256" s="565">
        <f t="shared" si="0"/>
        <v>0</v>
      </c>
      <c r="O256" s="82"/>
      <c r="P256" s="82"/>
    </row>
    <row r="257" spans="1:16" x14ac:dyDescent="0.25">
      <c r="A257" s="60"/>
      <c r="B257" s="162"/>
      <c r="C257" s="162"/>
      <c r="D257" s="162"/>
      <c r="E257" s="162"/>
      <c r="F257" s="162"/>
      <c r="G257" s="294">
        <v>0</v>
      </c>
      <c r="H257" s="64"/>
      <c r="I257" s="631">
        <v>0</v>
      </c>
      <c r="J257" s="64"/>
      <c r="K257" s="64"/>
      <c r="L257" s="64"/>
      <c r="M257" s="559">
        <v>0</v>
      </c>
      <c r="N257" s="565">
        <f t="shared" ref="N257:N320" si="1">G257*M257</f>
        <v>0</v>
      </c>
      <c r="O257" s="82"/>
      <c r="P257" s="82"/>
    </row>
    <row r="258" spans="1:16" x14ac:dyDescent="0.25">
      <c r="A258" s="60"/>
      <c r="B258" s="162"/>
      <c r="C258" s="162"/>
      <c r="D258" s="162"/>
      <c r="E258" s="162"/>
      <c r="F258" s="162"/>
      <c r="G258" s="294">
        <v>0</v>
      </c>
      <c r="H258" s="64"/>
      <c r="I258" s="631">
        <v>0</v>
      </c>
      <c r="J258" s="64"/>
      <c r="K258" s="64"/>
      <c r="L258" s="64"/>
      <c r="M258" s="559">
        <v>0</v>
      </c>
      <c r="N258" s="565">
        <f t="shared" si="1"/>
        <v>0</v>
      </c>
      <c r="O258" s="82"/>
      <c r="P258" s="82"/>
    </row>
    <row r="259" spans="1:16" x14ac:dyDescent="0.25">
      <c r="A259" s="60"/>
      <c r="B259" s="162"/>
      <c r="C259" s="162"/>
      <c r="D259" s="162"/>
      <c r="E259" s="162"/>
      <c r="F259" s="162"/>
      <c r="G259" s="294">
        <v>0</v>
      </c>
      <c r="H259" s="64"/>
      <c r="I259" s="631">
        <v>0</v>
      </c>
      <c r="J259" s="64"/>
      <c r="K259" s="64"/>
      <c r="L259" s="64"/>
      <c r="M259" s="559">
        <v>0</v>
      </c>
      <c r="N259" s="565">
        <f t="shared" si="1"/>
        <v>0</v>
      </c>
      <c r="O259" s="82"/>
      <c r="P259" s="82"/>
    </row>
    <row r="260" spans="1:16" x14ac:dyDescent="0.25">
      <c r="A260" s="60"/>
      <c r="B260" s="162"/>
      <c r="C260" s="162"/>
      <c r="D260" s="162"/>
      <c r="E260" s="162"/>
      <c r="F260" s="162"/>
      <c r="G260" s="294">
        <v>0</v>
      </c>
      <c r="H260" s="64"/>
      <c r="I260" s="631">
        <v>0</v>
      </c>
      <c r="J260" s="64"/>
      <c r="K260" s="64"/>
      <c r="L260" s="64"/>
      <c r="M260" s="559">
        <v>0</v>
      </c>
      <c r="N260" s="565">
        <f t="shared" si="1"/>
        <v>0</v>
      </c>
      <c r="O260" s="82"/>
      <c r="P260" s="82"/>
    </row>
    <row r="261" spans="1:16" x14ac:dyDescent="0.25">
      <c r="A261" s="60"/>
      <c r="B261" s="162"/>
      <c r="C261" s="162"/>
      <c r="D261" s="162"/>
      <c r="E261" s="162"/>
      <c r="F261" s="162"/>
      <c r="G261" s="294">
        <v>0</v>
      </c>
      <c r="H261" s="64"/>
      <c r="I261" s="631">
        <v>0</v>
      </c>
      <c r="J261" s="64"/>
      <c r="K261" s="64"/>
      <c r="L261" s="64"/>
      <c r="M261" s="559">
        <v>0</v>
      </c>
      <c r="N261" s="565">
        <f t="shared" si="1"/>
        <v>0</v>
      </c>
      <c r="O261" s="82"/>
      <c r="P261" s="82"/>
    </row>
    <row r="262" spans="1:16" x14ac:dyDescent="0.25">
      <c r="A262" s="60"/>
      <c r="B262" s="162"/>
      <c r="C262" s="162"/>
      <c r="D262" s="162"/>
      <c r="E262" s="162"/>
      <c r="F262" s="162"/>
      <c r="G262" s="294">
        <v>0</v>
      </c>
      <c r="H262" s="64"/>
      <c r="I262" s="631">
        <v>0</v>
      </c>
      <c r="J262" s="64"/>
      <c r="K262" s="64"/>
      <c r="L262" s="64"/>
      <c r="M262" s="559">
        <v>0</v>
      </c>
      <c r="N262" s="565">
        <f t="shared" si="1"/>
        <v>0</v>
      </c>
      <c r="O262" s="82"/>
      <c r="P262" s="82"/>
    </row>
    <row r="263" spans="1:16" x14ac:dyDescent="0.25">
      <c r="A263" s="60"/>
      <c r="B263" s="162"/>
      <c r="C263" s="162"/>
      <c r="D263" s="162"/>
      <c r="E263" s="162"/>
      <c r="F263" s="162"/>
      <c r="G263" s="294">
        <v>0</v>
      </c>
      <c r="H263" s="64"/>
      <c r="I263" s="631">
        <v>0</v>
      </c>
      <c r="J263" s="64"/>
      <c r="K263" s="64"/>
      <c r="L263" s="64"/>
      <c r="M263" s="559">
        <v>0</v>
      </c>
      <c r="N263" s="565">
        <f t="shared" si="1"/>
        <v>0</v>
      </c>
      <c r="O263" s="82"/>
      <c r="P263" s="82"/>
    </row>
    <row r="264" spans="1:16" x14ac:dyDescent="0.25">
      <c r="A264" s="60"/>
      <c r="B264" s="162"/>
      <c r="C264" s="162"/>
      <c r="D264" s="162"/>
      <c r="E264" s="162"/>
      <c r="F264" s="162"/>
      <c r="G264" s="294">
        <v>0</v>
      </c>
      <c r="H264" s="64"/>
      <c r="I264" s="631">
        <v>0</v>
      </c>
      <c r="J264" s="64"/>
      <c r="K264" s="64"/>
      <c r="L264" s="64"/>
      <c r="M264" s="559">
        <v>0</v>
      </c>
      <c r="N264" s="565">
        <f t="shared" si="1"/>
        <v>0</v>
      </c>
      <c r="O264" s="82"/>
      <c r="P264" s="82"/>
    </row>
    <row r="265" spans="1:16" x14ac:dyDescent="0.25">
      <c r="A265" s="60"/>
      <c r="B265" s="162"/>
      <c r="C265" s="162"/>
      <c r="D265" s="162"/>
      <c r="E265" s="162"/>
      <c r="F265" s="162"/>
      <c r="G265" s="294">
        <v>0</v>
      </c>
      <c r="H265" s="64"/>
      <c r="I265" s="631">
        <v>0</v>
      </c>
      <c r="J265" s="64"/>
      <c r="K265" s="64"/>
      <c r="L265" s="64"/>
      <c r="M265" s="559">
        <v>0</v>
      </c>
      <c r="N265" s="565">
        <f t="shared" si="1"/>
        <v>0</v>
      </c>
      <c r="O265" s="82"/>
      <c r="P265" s="82"/>
    </row>
    <row r="266" spans="1:16" x14ac:dyDescent="0.25">
      <c r="A266" s="60"/>
      <c r="B266" s="162"/>
      <c r="C266" s="162"/>
      <c r="D266" s="162"/>
      <c r="E266" s="162"/>
      <c r="F266" s="162"/>
      <c r="G266" s="294">
        <v>0</v>
      </c>
      <c r="H266" s="64"/>
      <c r="I266" s="631">
        <v>0</v>
      </c>
      <c r="J266" s="64"/>
      <c r="K266" s="64"/>
      <c r="L266" s="64"/>
      <c r="M266" s="559">
        <v>0</v>
      </c>
      <c r="N266" s="565">
        <f t="shared" si="1"/>
        <v>0</v>
      </c>
      <c r="O266" s="82"/>
      <c r="P266" s="82"/>
    </row>
    <row r="267" spans="1:16" x14ac:dyDescent="0.25">
      <c r="A267" s="60"/>
      <c r="B267" s="162"/>
      <c r="C267" s="162"/>
      <c r="D267" s="162"/>
      <c r="E267" s="162"/>
      <c r="F267" s="162"/>
      <c r="G267" s="294">
        <v>0</v>
      </c>
      <c r="H267" s="64"/>
      <c r="I267" s="631">
        <v>0</v>
      </c>
      <c r="J267" s="64"/>
      <c r="K267" s="64"/>
      <c r="L267" s="64"/>
      <c r="M267" s="559">
        <v>0</v>
      </c>
      <c r="N267" s="565">
        <f t="shared" si="1"/>
        <v>0</v>
      </c>
      <c r="O267" s="82"/>
      <c r="P267" s="82"/>
    </row>
    <row r="268" spans="1:16" x14ac:dyDescent="0.25">
      <c r="A268" s="60"/>
      <c r="B268" s="162"/>
      <c r="C268" s="162"/>
      <c r="D268" s="162"/>
      <c r="E268" s="162"/>
      <c r="F268" s="162"/>
      <c r="G268" s="294">
        <v>0</v>
      </c>
      <c r="H268" s="64"/>
      <c r="I268" s="631">
        <v>0</v>
      </c>
      <c r="J268" s="64"/>
      <c r="K268" s="64"/>
      <c r="L268" s="64"/>
      <c r="M268" s="559">
        <v>0</v>
      </c>
      <c r="N268" s="565">
        <f t="shared" si="1"/>
        <v>0</v>
      </c>
      <c r="O268" s="82"/>
      <c r="P268" s="82"/>
    </row>
    <row r="269" spans="1:16" x14ac:dyDescent="0.25">
      <c r="A269" s="60"/>
      <c r="B269" s="162"/>
      <c r="C269" s="162"/>
      <c r="D269" s="162"/>
      <c r="E269" s="162"/>
      <c r="F269" s="162"/>
      <c r="G269" s="294">
        <v>0</v>
      </c>
      <c r="H269" s="64"/>
      <c r="I269" s="631">
        <v>0</v>
      </c>
      <c r="J269" s="64"/>
      <c r="K269" s="64"/>
      <c r="L269" s="64"/>
      <c r="M269" s="559">
        <v>0</v>
      </c>
      <c r="N269" s="565">
        <f t="shared" si="1"/>
        <v>0</v>
      </c>
      <c r="O269" s="82"/>
      <c r="P269" s="82"/>
    </row>
    <row r="270" spans="1:16" x14ac:dyDescent="0.25">
      <c r="A270" s="60"/>
      <c r="B270" s="162"/>
      <c r="C270" s="162"/>
      <c r="D270" s="162"/>
      <c r="E270" s="162"/>
      <c r="F270" s="162"/>
      <c r="G270" s="294">
        <v>0</v>
      </c>
      <c r="H270" s="64"/>
      <c r="I270" s="631">
        <v>0</v>
      </c>
      <c r="J270" s="64"/>
      <c r="K270" s="64"/>
      <c r="L270" s="64"/>
      <c r="M270" s="559">
        <v>0</v>
      </c>
      <c r="N270" s="565">
        <f t="shared" si="1"/>
        <v>0</v>
      </c>
      <c r="O270" s="82"/>
      <c r="P270" s="82"/>
    </row>
    <row r="271" spans="1:16" x14ac:dyDescent="0.25">
      <c r="A271" s="60"/>
      <c r="B271" s="162"/>
      <c r="C271" s="162"/>
      <c r="D271" s="162"/>
      <c r="E271" s="162"/>
      <c r="F271" s="162"/>
      <c r="G271" s="294">
        <v>0</v>
      </c>
      <c r="H271" s="64"/>
      <c r="I271" s="631">
        <v>0</v>
      </c>
      <c r="J271" s="64"/>
      <c r="K271" s="64"/>
      <c r="L271" s="64"/>
      <c r="M271" s="559">
        <v>0</v>
      </c>
      <c r="N271" s="565">
        <f t="shared" si="1"/>
        <v>0</v>
      </c>
      <c r="O271" s="82"/>
      <c r="P271" s="82"/>
    </row>
    <row r="272" spans="1:16" x14ac:dyDescent="0.25">
      <c r="A272" s="60"/>
      <c r="B272" s="162"/>
      <c r="C272" s="162"/>
      <c r="D272" s="162"/>
      <c r="E272" s="162"/>
      <c r="F272" s="162"/>
      <c r="G272" s="294">
        <v>0</v>
      </c>
      <c r="H272" s="64"/>
      <c r="I272" s="631">
        <v>0</v>
      </c>
      <c r="J272" s="64"/>
      <c r="K272" s="64"/>
      <c r="L272" s="64"/>
      <c r="M272" s="559">
        <v>0</v>
      </c>
      <c r="N272" s="565">
        <f t="shared" si="1"/>
        <v>0</v>
      </c>
      <c r="O272" s="82"/>
      <c r="P272" s="82"/>
    </row>
    <row r="273" spans="1:16" x14ac:dyDescent="0.25">
      <c r="A273" s="60"/>
      <c r="B273" s="162"/>
      <c r="C273" s="162"/>
      <c r="D273" s="162"/>
      <c r="E273" s="162"/>
      <c r="F273" s="162"/>
      <c r="G273" s="294">
        <v>0</v>
      </c>
      <c r="H273" s="64"/>
      <c r="I273" s="631">
        <v>0</v>
      </c>
      <c r="J273" s="64"/>
      <c r="K273" s="64"/>
      <c r="L273" s="64"/>
      <c r="M273" s="559">
        <v>0</v>
      </c>
      <c r="N273" s="565">
        <f t="shared" si="1"/>
        <v>0</v>
      </c>
      <c r="O273" s="82"/>
      <c r="P273" s="82"/>
    </row>
    <row r="274" spans="1:16" x14ac:dyDescent="0.25">
      <c r="A274" s="60"/>
      <c r="B274" s="162"/>
      <c r="C274" s="162"/>
      <c r="D274" s="162"/>
      <c r="E274" s="162"/>
      <c r="F274" s="162"/>
      <c r="G274" s="294">
        <v>0</v>
      </c>
      <c r="H274" s="64"/>
      <c r="I274" s="631">
        <v>0</v>
      </c>
      <c r="J274" s="64"/>
      <c r="K274" s="64"/>
      <c r="L274" s="64"/>
      <c r="M274" s="559">
        <v>0</v>
      </c>
      <c r="N274" s="565">
        <f t="shared" si="1"/>
        <v>0</v>
      </c>
      <c r="O274" s="82"/>
      <c r="P274" s="82"/>
    </row>
    <row r="275" spans="1:16" x14ac:dyDescent="0.25">
      <c r="A275" s="60"/>
      <c r="B275" s="162"/>
      <c r="C275" s="162"/>
      <c r="D275" s="162"/>
      <c r="E275" s="162"/>
      <c r="F275" s="162"/>
      <c r="G275" s="294">
        <v>0</v>
      </c>
      <c r="H275" s="64"/>
      <c r="I275" s="631">
        <v>0</v>
      </c>
      <c r="J275" s="64"/>
      <c r="K275" s="64"/>
      <c r="L275" s="64"/>
      <c r="M275" s="559">
        <v>0</v>
      </c>
      <c r="N275" s="565">
        <f t="shared" si="1"/>
        <v>0</v>
      </c>
      <c r="O275" s="82"/>
      <c r="P275" s="82"/>
    </row>
    <row r="276" spans="1:16" x14ac:dyDescent="0.25">
      <c r="A276" s="60"/>
      <c r="B276" s="162"/>
      <c r="C276" s="162"/>
      <c r="D276" s="162"/>
      <c r="E276" s="162"/>
      <c r="F276" s="162"/>
      <c r="G276" s="294">
        <v>0</v>
      </c>
      <c r="H276" s="64"/>
      <c r="I276" s="631">
        <v>0</v>
      </c>
      <c r="J276" s="64"/>
      <c r="K276" s="64"/>
      <c r="L276" s="64"/>
      <c r="M276" s="559">
        <v>0</v>
      </c>
      <c r="N276" s="565">
        <f t="shared" si="1"/>
        <v>0</v>
      </c>
      <c r="O276" s="82"/>
      <c r="P276" s="82"/>
    </row>
    <row r="277" spans="1:16" x14ac:dyDescent="0.25">
      <c r="A277" s="60"/>
      <c r="B277" s="162"/>
      <c r="C277" s="162"/>
      <c r="D277" s="162"/>
      <c r="E277" s="162"/>
      <c r="F277" s="162"/>
      <c r="G277" s="294">
        <v>0</v>
      </c>
      <c r="H277" s="64"/>
      <c r="I277" s="631">
        <v>0</v>
      </c>
      <c r="J277" s="64"/>
      <c r="K277" s="64"/>
      <c r="L277" s="64"/>
      <c r="M277" s="559">
        <v>0</v>
      </c>
      <c r="N277" s="565">
        <f t="shared" si="1"/>
        <v>0</v>
      </c>
      <c r="O277" s="82"/>
      <c r="P277" s="82"/>
    </row>
    <row r="278" spans="1:16" x14ac:dyDescent="0.25">
      <c r="A278" s="60"/>
      <c r="B278" s="162"/>
      <c r="C278" s="162"/>
      <c r="D278" s="162"/>
      <c r="E278" s="162"/>
      <c r="F278" s="162"/>
      <c r="G278" s="294">
        <v>0</v>
      </c>
      <c r="H278" s="64"/>
      <c r="I278" s="631">
        <v>0</v>
      </c>
      <c r="J278" s="64"/>
      <c r="K278" s="64"/>
      <c r="L278" s="64"/>
      <c r="M278" s="559">
        <v>0</v>
      </c>
      <c r="N278" s="565">
        <f t="shared" si="1"/>
        <v>0</v>
      </c>
      <c r="O278" s="82"/>
      <c r="P278" s="82"/>
    </row>
    <row r="279" spans="1:16" x14ac:dyDescent="0.25">
      <c r="A279" s="60"/>
      <c r="B279" s="162"/>
      <c r="C279" s="162"/>
      <c r="D279" s="162"/>
      <c r="E279" s="162"/>
      <c r="F279" s="162"/>
      <c r="G279" s="294">
        <v>0</v>
      </c>
      <c r="H279" s="64"/>
      <c r="I279" s="631">
        <v>0</v>
      </c>
      <c r="J279" s="64"/>
      <c r="K279" s="64"/>
      <c r="L279" s="64"/>
      <c r="M279" s="559">
        <v>0</v>
      </c>
      <c r="N279" s="565">
        <f t="shared" si="1"/>
        <v>0</v>
      </c>
      <c r="O279" s="82"/>
      <c r="P279" s="82"/>
    </row>
    <row r="280" spans="1:16" x14ac:dyDescent="0.25">
      <c r="A280" s="60"/>
      <c r="B280" s="162"/>
      <c r="C280" s="162"/>
      <c r="D280" s="162"/>
      <c r="E280" s="162"/>
      <c r="F280" s="162"/>
      <c r="G280" s="294">
        <v>0</v>
      </c>
      <c r="H280" s="64"/>
      <c r="I280" s="631">
        <v>0</v>
      </c>
      <c r="J280" s="64"/>
      <c r="K280" s="64"/>
      <c r="L280" s="64"/>
      <c r="M280" s="559">
        <v>0</v>
      </c>
      <c r="N280" s="565">
        <f t="shared" si="1"/>
        <v>0</v>
      </c>
      <c r="O280" s="82"/>
      <c r="P280" s="82"/>
    </row>
    <row r="281" spans="1:16" x14ac:dyDescent="0.25">
      <c r="A281" s="60"/>
      <c r="B281" s="162"/>
      <c r="C281" s="162"/>
      <c r="D281" s="162"/>
      <c r="E281" s="162"/>
      <c r="F281" s="162"/>
      <c r="G281" s="294">
        <v>0</v>
      </c>
      <c r="H281" s="64"/>
      <c r="I281" s="631">
        <v>0</v>
      </c>
      <c r="J281" s="64"/>
      <c r="K281" s="64"/>
      <c r="L281" s="64"/>
      <c r="M281" s="559">
        <v>0</v>
      </c>
      <c r="N281" s="565">
        <f t="shared" si="1"/>
        <v>0</v>
      </c>
      <c r="O281" s="82"/>
      <c r="P281" s="82"/>
    </row>
    <row r="282" spans="1:16" x14ac:dyDescent="0.25">
      <c r="A282" s="60"/>
      <c r="B282" s="162"/>
      <c r="C282" s="162"/>
      <c r="D282" s="162"/>
      <c r="E282" s="162"/>
      <c r="F282" s="162"/>
      <c r="G282" s="294">
        <v>0</v>
      </c>
      <c r="H282" s="64"/>
      <c r="I282" s="631">
        <v>0</v>
      </c>
      <c r="J282" s="64"/>
      <c r="K282" s="64"/>
      <c r="L282" s="64"/>
      <c r="M282" s="559">
        <v>0</v>
      </c>
      <c r="N282" s="565">
        <f t="shared" si="1"/>
        <v>0</v>
      </c>
      <c r="O282" s="82"/>
      <c r="P282" s="82"/>
    </row>
    <row r="283" spans="1:16" x14ac:dyDescent="0.25">
      <c r="A283" s="60"/>
      <c r="B283" s="162"/>
      <c r="C283" s="162"/>
      <c r="D283" s="162"/>
      <c r="E283" s="162"/>
      <c r="F283" s="162"/>
      <c r="G283" s="294">
        <v>0</v>
      </c>
      <c r="H283" s="64"/>
      <c r="I283" s="631">
        <v>0</v>
      </c>
      <c r="J283" s="64"/>
      <c r="K283" s="64"/>
      <c r="L283" s="64"/>
      <c r="M283" s="559">
        <v>0</v>
      </c>
      <c r="N283" s="565">
        <f t="shared" si="1"/>
        <v>0</v>
      </c>
      <c r="O283" s="82"/>
      <c r="P283" s="82"/>
    </row>
    <row r="284" spans="1:16" x14ac:dyDescent="0.25">
      <c r="A284" s="60"/>
      <c r="B284" s="162"/>
      <c r="C284" s="162"/>
      <c r="D284" s="162"/>
      <c r="E284" s="162"/>
      <c r="F284" s="162"/>
      <c r="G284" s="294">
        <v>0</v>
      </c>
      <c r="H284" s="64"/>
      <c r="I284" s="631">
        <v>0</v>
      </c>
      <c r="J284" s="64"/>
      <c r="K284" s="64"/>
      <c r="L284" s="64"/>
      <c r="M284" s="559">
        <v>0</v>
      </c>
      <c r="N284" s="565">
        <f t="shared" si="1"/>
        <v>0</v>
      </c>
      <c r="O284" s="82"/>
      <c r="P284" s="82"/>
    </row>
    <row r="285" spans="1:16" x14ac:dyDescent="0.25">
      <c r="A285" s="60"/>
      <c r="B285" s="162"/>
      <c r="C285" s="162"/>
      <c r="D285" s="162"/>
      <c r="E285" s="162"/>
      <c r="F285" s="162"/>
      <c r="G285" s="294">
        <v>0</v>
      </c>
      <c r="H285" s="64"/>
      <c r="I285" s="631">
        <v>0</v>
      </c>
      <c r="J285" s="64"/>
      <c r="K285" s="64"/>
      <c r="L285" s="64"/>
      <c r="M285" s="559">
        <v>0</v>
      </c>
      <c r="N285" s="565">
        <f t="shared" si="1"/>
        <v>0</v>
      </c>
      <c r="O285" s="82"/>
      <c r="P285" s="82"/>
    </row>
    <row r="286" spans="1:16" x14ac:dyDescent="0.25">
      <c r="A286" s="60"/>
      <c r="B286" s="162"/>
      <c r="C286" s="162"/>
      <c r="D286" s="162"/>
      <c r="E286" s="162"/>
      <c r="F286" s="162"/>
      <c r="G286" s="294">
        <v>0</v>
      </c>
      <c r="H286" s="64"/>
      <c r="I286" s="631">
        <v>0</v>
      </c>
      <c r="J286" s="64"/>
      <c r="K286" s="64"/>
      <c r="L286" s="64"/>
      <c r="M286" s="559">
        <v>0</v>
      </c>
      <c r="N286" s="565">
        <f t="shared" si="1"/>
        <v>0</v>
      </c>
      <c r="O286" s="82"/>
      <c r="P286" s="82"/>
    </row>
    <row r="287" spans="1:16" x14ac:dyDescent="0.25">
      <c r="A287" s="60"/>
      <c r="B287" s="162"/>
      <c r="C287" s="162"/>
      <c r="D287" s="162"/>
      <c r="E287" s="162"/>
      <c r="F287" s="162"/>
      <c r="G287" s="294">
        <v>0</v>
      </c>
      <c r="H287" s="64"/>
      <c r="I287" s="631">
        <v>0</v>
      </c>
      <c r="J287" s="64"/>
      <c r="K287" s="64"/>
      <c r="L287" s="64"/>
      <c r="M287" s="559">
        <v>0</v>
      </c>
      <c r="N287" s="565">
        <f t="shared" si="1"/>
        <v>0</v>
      </c>
      <c r="O287" s="82"/>
      <c r="P287" s="82"/>
    </row>
    <row r="288" spans="1:16" x14ac:dyDescent="0.25">
      <c r="A288" s="60"/>
      <c r="B288" s="162"/>
      <c r="C288" s="162"/>
      <c r="D288" s="162"/>
      <c r="E288" s="162"/>
      <c r="F288" s="162"/>
      <c r="G288" s="294">
        <v>0</v>
      </c>
      <c r="H288" s="64"/>
      <c r="I288" s="631">
        <v>0</v>
      </c>
      <c r="J288" s="64"/>
      <c r="K288" s="64"/>
      <c r="L288" s="64"/>
      <c r="M288" s="559">
        <v>0</v>
      </c>
      <c r="N288" s="565">
        <f t="shared" si="1"/>
        <v>0</v>
      </c>
      <c r="O288" s="82"/>
      <c r="P288" s="82"/>
    </row>
    <row r="289" spans="1:16" x14ac:dyDescent="0.25">
      <c r="A289" s="60"/>
      <c r="B289" s="162"/>
      <c r="C289" s="162"/>
      <c r="D289" s="162"/>
      <c r="E289" s="162"/>
      <c r="F289" s="162"/>
      <c r="G289" s="294">
        <v>0</v>
      </c>
      <c r="H289" s="64"/>
      <c r="I289" s="631">
        <v>0</v>
      </c>
      <c r="J289" s="64"/>
      <c r="K289" s="64"/>
      <c r="L289" s="64"/>
      <c r="M289" s="559">
        <v>0</v>
      </c>
      <c r="N289" s="565">
        <f t="shared" si="1"/>
        <v>0</v>
      </c>
      <c r="O289" s="82"/>
      <c r="P289" s="82"/>
    </row>
    <row r="290" spans="1:16" x14ac:dyDescent="0.25">
      <c r="A290" s="60"/>
      <c r="B290" s="162"/>
      <c r="C290" s="162"/>
      <c r="D290" s="162"/>
      <c r="E290" s="162"/>
      <c r="F290" s="162"/>
      <c r="G290" s="294">
        <v>0</v>
      </c>
      <c r="H290" s="64"/>
      <c r="I290" s="631">
        <v>0</v>
      </c>
      <c r="J290" s="64"/>
      <c r="K290" s="64"/>
      <c r="L290" s="64"/>
      <c r="M290" s="559">
        <v>0</v>
      </c>
      <c r="N290" s="565">
        <f t="shared" si="1"/>
        <v>0</v>
      </c>
      <c r="O290" s="82"/>
      <c r="P290" s="82"/>
    </row>
    <row r="291" spans="1:16" x14ac:dyDescent="0.25">
      <c r="A291" s="60"/>
      <c r="B291" s="162"/>
      <c r="C291" s="162"/>
      <c r="D291" s="162"/>
      <c r="E291" s="162"/>
      <c r="F291" s="162"/>
      <c r="G291" s="294">
        <v>0</v>
      </c>
      <c r="H291" s="64"/>
      <c r="I291" s="631">
        <v>0</v>
      </c>
      <c r="J291" s="64"/>
      <c r="K291" s="64"/>
      <c r="L291" s="64"/>
      <c r="M291" s="559">
        <v>0</v>
      </c>
      <c r="N291" s="565">
        <f t="shared" si="1"/>
        <v>0</v>
      </c>
      <c r="O291" s="82"/>
      <c r="P291" s="82"/>
    </row>
    <row r="292" spans="1:16" x14ac:dyDescent="0.25">
      <c r="A292" s="60"/>
      <c r="B292" s="162"/>
      <c r="C292" s="162"/>
      <c r="D292" s="162"/>
      <c r="E292" s="162"/>
      <c r="F292" s="162"/>
      <c r="G292" s="294">
        <v>0</v>
      </c>
      <c r="H292" s="64"/>
      <c r="I292" s="631">
        <v>0</v>
      </c>
      <c r="J292" s="64"/>
      <c r="K292" s="64"/>
      <c r="L292" s="64"/>
      <c r="M292" s="559">
        <v>0</v>
      </c>
      <c r="N292" s="565">
        <f t="shared" si="1"/>
        <v>0</v>
      </c>
      <c r="O292" s="82"/>
      <c r="P292" s="82"/>
    </row>
    <row r="293" spans="1:16" x14ac:dyDescent="0.25">
      <c r="A293" s="60"/>
      <c r="B293" s="162"/>
      <c r="C293" s="162"/>
      <c r="D293" s="162"/>
      <c r="E293" s="162"/>
      <c r="F293" s="162"/>
      <c r="G293" s="294">
        <v>0</v>
      </c>
      <c r="H293" s="64"/>
      <c r="I293" s="631">
        <v>0</v>
      </c>
      <c r="J293" s="64"/>
      <c r="K293" s="64"/>
      <c r="L293" s="64"/>
      <c r="M293" s="559">
        <v>0</v>
      </c>
      <c r="N293" s="565">
        <f t="shared" si="1"/>
        <v>0</v>
      </c>
      <c r="O293" s="82"/>
      <c r="P293" s="82"/>
    </row>
    <row r="294" spans="1:16" x14ac:dyDescent="0.25">
      <c r="A294" s="60"/>
      <c r="B294" s="162"/>
      <c r="C294" s="162"/>
      <c r="D294" s="162"/>
      <c r="E294" s="162"/>
      <c r="F294" s="162"/>
      <c r="G294" s="294">
        <v>0</v>
      </c>
      <c r="H294" s="64"/>
      <c r="I294" s="631">
        <v>0</v>
      </c>
      <c r="J294" s="64"/>
      <c r="K294" s="64"/>
      <c r="L294" s="64"/>
      <c r="M294" s="559">
        <v>0</v>
      </c>
      <c r="N294" s="565">
        <f t="shared" si="1"/>
        <v>0</v>
      </c>
      <c r="O294" s="82"/>
      <c r="P294" s="82"/>
    </row>
    <row r="295" spans="1:16" x14ac:dyDescent="0.25">
      <c r="A295" s="60"/>
      <c r="B295" s="162"/>
      <c r="C295" s="162"/>
      <c r="D295" s="162"/>
      <c r="E295" s="162"/>
      <c r="F295" s="162"/>
      <c r="G295" s="294">
        <v>0</v>
      </c>
      <c r="H295" s="64"/>
      <c r="I295" s="631">
        <v>0</v>
      </c>
      <c r="J295" s="64"/>
      <c r="K295" s="64"/>
      <c r="L295" s="64"/>
      <c r="M295" s="559">
        <v>0</v>
      </c>
      <c r="N295" s="565">
        <f t="shared" si="1"/>
        <v>0</v>
      </c>
      <c r="O295" s="82"/>
      <c r="P295" s="82"/>
    </row>
    <row r="296" spans="1:16" x14ac:dyDescent="0.25">
      <c r="A296" s="60"/>
      <c r="B296" s="162"/>
      <c r="C296" s="162"/>
      <c r="D296" s="162"/>
      <c r="E296" s="162"/>
      <c r="F296" s="162"/>
      <c r="G296" s="294">
        <v>0</v>
      </c>
      <c r="H296" s="64"/>
      <c r="I296" s="631">
        <v>0</v>
      </c>
      <c r="J296" s="64"/>
      <c r="K296" s="64"/>
      <c r="L296" s="64"/>
      <c r="M296" s="559">
        <v>0</v>
      </c>
      <c r="N296" s="565">
        <f t="shared" si="1"/>
        <v>0</v>
      </c>
      <c r="O296" s="82"/>
      <c r="P296" s="82"/>
    </row>
    <row r="297" spans="1:16" x14ac:dyDescent="0.25">
      <c r="A297" s="60"/>
      <c r="B297" s="162"/>
      <c r="C297" s="162"/>
      <c r="D297" s="162"/>
      <c r="E297" s="162"/>
      <c r="F297" s="162"/>
      <c r="G297" s="294">
        <v>0</v>
      </c>
      <c r="H297" s="64"/>
      <c r="I297" s="631">
        <v>0</v>
      </c>
      <c r="J297" s="64"/>
      <c r="K297" s="64"/>
      <c r="L297" s="64"/>
      <c r="M297" s="559">
        <v>0</v>
      </c>
      <c r="N297" s="565">
        <f t="shared" si="1"/>
        <v>0</v>
      </c>
      <c r="O297" s="82"/>
      <c r="P297" s="82"/>
    </row>
    <row r="298" spans="1:16" x14ac:dyDescent="0.25">
      <c r="A298" s="60"/>
      <c r="B298" s="162"/>
      <c r="C298" s="162"/>
      <c r="D298" s="162"/>
      <c r="E298" s="162"/>
      <c r="F298" s="162"/>
      <c r="G298" s="294">
        <v>0</v>
      </c>
      <c r="H298" s="64"/>
      <c r="I298" s="631">
        <v>0</v>
      </c>
      <c r="J298" s="64"/>
      <c r="K298" s="64"/>
      <c r="L298" s="64"/>
      <c r="M298" s="559">
        <v>0</v>
      </c>
      <c r="N298" s="565">
        <f t="shared" si="1"/>
        <v>0</v>
      </c>
      <c r="O298" s="82"/>
      <c r="P298" s="82"/>
    </row>
    <row r="299" spans="1:16" x14ac:dyDescent="0.25">
      <c r="A299" s="60"/>
      <c r="B299" s="162"/>
      <c r="C299" s="162"/>
      <c r="D299" s="162"/>
      <c r="E299" s="162"/>
      <c r="F299" s="162"/>
      <c r="G299" s="294">
        <v>0</v>
      </c>
      <c r="H299" s="64"/>
      <c r="I299" s="631">
        <v>0</v>
      </c>
      <c r="J299" s="64"/>
      <c r="K299" s="64"/>
      <c r="L299" s="64"/>
      <c r="M299" s="559">
        <v>0</v>
      </c>
      <c r="N299" s="565">
        <f t="shared" si="1"/>
        <v>0</v>
      </c>
      <c r="O299" s="82"/>
      <c r="P299" s="82"/>
    </row>
    <row r="300" spans="1:16" x14ac:dyDescent="0.25">
      <c r="A300" s="60"/>
      <c r="B300" s="162"/>
      <c r="C300" s="162"/>
      <c r="D300" s="162"/>
      <c r="E300" s="162"/>
      <c r="F300" s="162"/>
      <c r="G300" s="294">
        <v>0</v>
      </c>
      <c r="H300" s="64"/>
      <c r="I300" s="631">
        <v>0</v>
      </c>
      <c r="J300" s="64"/>
      <c r="K300" s="64"/>
      <c r="L300" s="64"/>
      <c r="M300" s="559">
        <v>0</v>
      </c>
      <c r="N300" s="565">
        <f t="shared" si="1"/>
        <v>0</v>
      </c>
      <c r="O300" s="82"/>
      <c r="P300" s="82"/>
    </row>
    <row r="301" spans="1:16" x14ac:dyDescent="0.25">
      <c r="A301" s="60"/>
      <c r="B301" s="162"/>
      <c r="C301" s="162"/>
      <c r="D301" s="162"/>
      <c r="E301" s="162"/>
      <c r="F301" s="162"/>
      <c r="G301" s="294">
        <v>0</v>
      </c>
      <c r="H301" s="64"/>
      <c r="I301" s="631">
        <v>0</v>
      </c>
      <c r="J301" s="64"/>
      <c r="K301" s="64"/>
      <c r="L301" s="64"/>
      <c r="M301" s="559">
        <v>0</v>
      </c>
      <c r="N301" s="565">
        <f t="shared" si="1"/>
        <v>0</v>
      </c>
      <c r="O301" s="82"/>
      <c r="P301" s="82"/>
    </row>
    <row r="302" spans="1:16" x14ac:dyDescent="0.25">
      <c r="A302" s="60"/>
      <c r="B302" s="162"/>
      <c r="C302" s="162"/>
      <c r="D302" s="162"/>
      <c r="E302" s="162"/>
      <c r="F302" s="162"/>
      <c r="G302" s="294">
        <v>0</v>
      </c>
      <c r="H302" s="64"/>
      <c r="I302" s="631">
        <v>0</v>
      </c>
      <c r="J302" s="64"/>
      <c r="K302" s="64"/>
      <c r="L302" s="64"/>
      <c r="M302" s="559">
        <v>0</v>
      </c>
      <c r="N302" s="565">
        <f t="shared" si="1"/>
        <v>0</v>
      </c>
      <c r="O302" s="82"/>
      <c r="P302" s="82"/>
    </row>
    <row r="303" spans="1:16" x14ac:dyDescent="0.25">
      <c r="A303" s="60"/>
      <c r="B303" s="162"/>
      <c r="C303" s="162"/>
      <c r="D303" s="162"/>
      <c r="E303" s="162"/>
      <c r="F303" s="162"/>
      <c r="G303" s="294">
        <v>0</v>
      </c>
      <c r="H303" s="64"/>
      <c r="I303" s="631">
        <v>0</v>
      </c>
      <c r="J303" s="64"/>
      <c r="K303" s="64"/>
      <c r="L303" s="64"/>
      <c r="M303" s="559">
        <v>0</v>
      </c>
      <c r="N303" s="565">
        <f t="shared" si="1"/>
        <v>0</v>
      </c>
      <c r="O303" s="82"/>
      <c r="P303" s="82"/>
    </row>
    <row r="304" spans="1:16" x14ac:dyDescent="0.25">
      <c r="A304" s="60"/>
      <c r="B304" s="162"/>
      <c r="C304" s="162"/>
      <c r="D304" s="162"/>
      <c r="E304" s="162"/>
      <c r="F304" s="162"/>
      <c r="G304" s="294">
        <v>0</v>
      </c>
      <c r="H304" s="64"/>
      <c r="I304" s="631">
        <v>0</v>
      </c>
      <c r="J304" s="64"/>
      <c r="K304" s="64"/>
      <c r="L304" s="64"/>
      <c r="M304" s="559">
        <v>0</v>
      </c>
      <c r="N304" s="565">
        <f t="shared" si="1"/>
        <v>0</v>
      </c>
      <c r="O304" s="82"/>
      <c r="P304" s="82"/>
    </row>
    <row r="305" spans="1:16" x14ac:dyDescent="0.25">
      <c r="A305" s="60"/>
      <c r="B305" s="162"/>
      <c r="C305" s="162"/>
      <c r="D305" s="162"/>
      <c r="E305" s="162"/>
      <c r="F305" s="162"/>
      <c r="G305" s="294">
        <v>0</v>
      </c>
      <c r="H305" s="64"/>
      <c r="I305" s="631">
        <v>0</v>
      </c>
      <c r="J305" s="64"/>
      <c r="K305" s="64"/>
      <c r="L305" s="64"/>
      <c r="M305" s="559">
        <v>0</v>
      </c>
      <c r="N305" s="565">
        <f t="shared" si="1"/>
        <v>0</v>
      </c>
      <c r="O305" s="82"/>
      <c r="P305" s="82"/>
    </row>
    <row r="306" spans="1:16" x14ac:dyDescent="0.25">
      <c r="A306" s="60"/>
      <c r="B306" s="162"/>
      <c r="C306" s="162"/>
      <c r="D306" s="162"/>
      <c r="E306" s="162"/>
      <c r="F306" s="162"/>
      <c r="G306" s="294">
        <v>0</v>
      </c>
      <c r="H306" s="64"/>
      <c r="I306" s="631">
        <v>0</v>
      </c>
      <c r="J306" s="64"/>
      <c r="K306" s="64"/>
      <c r="L306" s="64"/>
      <c r="M306" s="559">
        <v>0</v>
      </c>
      <c r="N306" s="565">
        <f t="shared" si="1"/>
        <v>0</v>
      </c>
      <c r="O306" s="82"/>
      <c r="P306" s="82"/>
    </row>
    <row r="307" spans="1:16" x14ac:dyDescent="0.25">
      <c r="A307" s="60"/>
      <c r="B307" s="162"/>
      <c r="C307" s="162"/>
      <c r="D307" s="162"/>
      <c r="E307" s="162"/>
      <c r="F307" s="162"/>
      <c r="G307" s="294">
        <v>0</v>
      </c>
      <c r="H307" s="64"/>
      <c r="I307" s="631">
        <v>0</v>
      </c>
      <c r="J307" s="64"/>
      <c r="K307" s="64"/>
      <c r="L307" s="64"/>
      <c r="M307" s="559">
        <v>0</v>
      </c>
      <c r="N307" s="565">
        <f t="shared" si="1"/>
        <v>0</v>
      </c>
      <c r="O307" s="82"/>
      <c r="P307" s="82"/>
    </row>
    <row r="308" spans="1:16" x14ac:dyDescent="0.25">
      <c r="A308" s="60"/>
      <c r="B308" s="162"/>
      <c r="C308" s="162"/>
      <c r="D308" s="162"/>
      <c r="E308" s="162"/>
      <c r="F308" s="162"/>
      <c r="G308" s="294">
        <v>0</v>
      </c>
      <c r="H308" s="64"/>
      <c r="I308" s="631">
        <v>0</v>
      </c>
      <c r="J308" s="64"/>
      <c r="K308" s="64"/>
      <c r="L308" s="64"/>
      <c r="M308" s="559">
        <v>0</v>
      </c>
      <c r="N308" s="565">
        <f t="shared" si="1"/>
        <v>0</v>
      </c>
      <c r="O308" s="82"/>
      <c r="P308" s="82"/>
    </row>
    <row r="309" spans="1:16" x14ac:dyDescent="0.25">
      <c r="A309" s="60"/>
      <c r="B309" s="162"/>
      <c r="C309" s="162"/>
      <c r="D309" s="162"/>
      <c r="E309" s="162"/>
      <c r="F309" s="162"/>
      <c r="G309" s="294">
        <v>0</v>
      </c>
      <c r="H309" s="64"/>
      <c r="I309" s="631">
        <v>0</v>
      </c>
      <c r="J309" s="64"/>
      <c r="K309" s="64"/>
      <c r="L309" s="64"/>
      <c r="M309" s="559">
        <v>0</v>
      </c>
      <c r="N309" s="565">
        <f t="shared" si="1"/>
        <v>0</v>
      </c>
      <c r="O309" s="82"/>
      <c r="P309" s="82"/>
    </row>
    <row r="310" spans="1:16" x14ac:dyDescent="0.25">
      <c r="A310" s="60"/>
      <c r="B310" s="162"/>
      <c r="C310" s="162"/>
      <c r="D310" s="162"/>
      <c r="E310" s="162"/>
      <c r="F310" s="162"/>
      <c r="G310" s="294">
        <v>0</v>
      </c>
      <c r="H310" s="64"/>
      <c r="I310" s="631">
        <v>0</v>
      </c>
      <c r="J310" s="64"/>
      <c r="K310" s="64"/>
      <c r="L310" s="64"/>
      <c r="M310" s="559">
        <v>0</v>
      </c>
      <c r="N310" s="565">
        <f t="shared" si="1"/>
        <v>0</v>
      </c>
      <c r="O310" s="82"/>
      <c r="P310" s="82"/>
    </row>
    <row r="311" spans="1:16" x14ac:dyDescent="0.25">
      <c r="A311" s="60"/>
      <c r="B311" s="162"/>
      <c r="C311" s="162"/>
      <c r="D311" s="162"/>
      <c r="E311" s="162"/>
      <c r="F311" s="162"/>
      <c r="G311" s="294">
        <v>0</v>
      </c>
      <c r="H311" s="64"/>
      <c r="I311" s="631">
        <v>0</v>
      </c>
      <c r="J311" s="64"/>
      <c r="K311" s="64"/>
      <c r="L311" s="64"/>
      <c r="M311" s="559">
        <v>0</v>
      </c>
      <c r="N311" s="565">
        <f t="shared" si="1"/>
        <v>0</v>
      </c>
      <c r="O311" s="82"/>
      <c r="P311" s="82"/>
    </row>
    <row r="312" spans="1:16" x14ac:dyDescent="0.25">
      <c r="A312" s="60"/>
      <c r="B312" s="162"/>
      <c r="C312" s="162"/>
      <c r="D312" s="162"/>
      <c r="E312" s="162"/>
      <c r="F312" s="162"/>
      <c r="G312" s="294">
        <v>0</v>
      </c>
      <c r="H312" s="64"/>
      <c r="I312" s="631">
        <v>0</v>
      </c>
      <c r="J312" s="64"/>
      <c r="K312" s="64"/>
      <c r="L312" s="64"/>
      <c r="M312" s="559">
        <v>0</v>
      </c>
      <c r="N312" s="565">
        <f t="shared" si="1"/>
        <v>0</v>
      </c>
      <c r="O312" s="82"/>
      <c r="P312" s="82"/>
    </row>
    <row r="313" spans="1:16" x14ac:dyDescent="0.25">
      <c r="A313" s="60"/>
      <c r="B313" s="162"/>
      <c r="C313" s="162"/>
      <c r="D313" s="162"/>
      <c r="E313" s="162"/>
      <c r="F313" s="162"/>
      <c r="G313" s="294">
        <v>0</v>
      </c>
      <c r="H313" s="64"/>
      <c r="I313" s="631">
        <v>0</v>
      </c>
      <c r="J313" s="64"/>
      <c r="K313" s="64"/>
      <c r="L313" s="64"/>
      <c r="M313" s="559">
        <v>0</v>
      </c>
      <c r="N313" s="565">
        <f t="shared" si="1"/>
        <v>0</v>
      </c>
      <c r="O313" s="82"/>
      <c r="P313" s="82"/>
    </row>
    <row r="314" spans="1:16" x14ac:dyDescent="0.25">
      <c r="A314" s="60"/>
      <c r="B314" s="162"/>
      <c r="C314" s="162"/>
      <c r="D314" s="162"/>
      <c r="E314" s="162"/>
      <c r="F314" s="162"/>
      <c r="G314" s="294">
        <v>0</v>
      </c>
      <c r="H314" s="64"/>
      <c r="I314" s="631">
        <v>0</v>
      </c>
      <c r="J314" s="64"/>
      <c r="K314" s="64"/>
      <c r="L314" s="64"/>
      <c r="M314" s="559">
        <v>0</v>
      </c>
      <c r="N314" s="565">
        <f t="shared" si="1"/>
        <v>0</v>
      </c>
      <c r="O314" s="82"/>
      <c r="P314" s="82"/>
    </row>
    <row r="315" spans="1:16" x14ac:dyDescent="0.25">
      <c r="A315" s="60"/>
      <c r="B315" s="162"/>
      <c r="C315" s="162"/>
      <c r="D315" s="162"/>
      <c r="E315" s="162"/>
      <c r="F315" s="162"/>
      <c r="G315" s="294">
        <v>0</v>
      </c>
      <c r="H315" s="64"/>
      <c r="I315" s="631">
        <v>0</v>
      </c>
      <c r="J315" s="64"/>
      <c r="K315" s="64"/>
      <c r="L315" s="64"/>
      <c r="M315" s="559">
        <v>0</v>
      </c>
      <c r="N315" s="565">
        <f t="shared" si="1"/>
        <v>0</v>
      </c>
      <c r="O315" s="82"/>
      <c r="P315" s="82"/>
    </row>
    <row r="316" spans="1:16" x14ac:dyDescent="0.25">
      <c r="A316" s="60"/>
      <c r="B316" s="162"/>
      <c r="C316" s="162"/>
      <c r="D316" s="162"/>
      <c r="E316" s="162"/>
      <c r="F316" s="162"/>
      <c r="G316" s="294">
        <v>0</v>
      </c>
      <c r="H316" s="64"/>
      <c r="I316" s="631">
        <v>0</v>
      </c>
      <c r="J316" s="64"/>
      <c r="K316" s="64"/>
      <c r="L316" s="64"/>
      <c r="M316" s="559">
        <v>0</v>
      </c>
      <c r="N316" s="565">
        <f t="shared" si="1"/>
        <v>0</v>
      </c>
      <c r="O316" s="82"/>
      <c r="P316" s="82"/>
    </row>
    <row r="317" spans="1:16" x14ac:dyDescent="0.25">
      <c r="A317" s="60"/>
      <c r="B317" s="162"/>
      <c r="C317" s="162"/>
      <c r="D317" s="162"/>
      <c r="E317" s="162"/>
      <c r="F317" s="162"/>
      <c r="G317" s="294">
        <v>0</v>
      </c>
      <c r="H317" s="64"/>
      <c r="I317" s="631">
        <v>0</v>
      </c>
      <c r="J317" s="64"/>
      <c r="K317" s="64"/>
      <c r="L317" s="64"/>
      <c r="M317" s="559">
        <v>0</v>
      </c>
      <c r="N317" s="565">
        <f t="shared" si="1"/>
        <v>0</v>
      </c>
      <c r="O317" s="82"/>
      <c r="P317" s="82"/>
    </row>
    <row r="318" spans="1:16" x14ac:dyDescent="0.25">
      <c r="A318" s="60"/>
      <c r="B318" s="162"/>
      <c r="C318" s="162"/>
      <c r="D318" s="162"/>
      <c r="E318" s="162"/>
      <c r="F318" s="162"/>
      <c r="G318" s="294">
        <v>0</v>
      </c>
      <c r="H318" s="64"/>
      <c r="I318" s="631">
        <v>0</v>
      </c>
      <c r="J318" s="64"/>
      <c r="K318" s="64"/>
      <c r="L318" s="64"/>
      <c r="M318" s="559">
        <v>0</v>
      </c>
      <c r="N318" s="565">
        <f t="shared" si="1"/>
        <v>0</v>
      </c>
      <c r="O318" s="82"/>
      <c r="P318" s="82"/>
    </row>
    <row r="319" spans="1:16" x14ac:dyDescent="0.25">
      <c r="A319" s="60"/>
      <c r="B319" s="162"/>
      <c r="C319" s="162"/>
      <c r="D319" s="162"/>
      <c r="E319" s="162"/>
      <c r="F319" s="162"/>
      <c r="G319" s="294">
        <v>0</v>
      </c>
      <c r="H319" s="64"/>
      <c r="I319" s="631">
        <v>0</v>
      </c>
      <c r="J319" s="64"/>
      <c r="K319" s="64"/>
      <c r="L319" s="64"/>
      <c r="M319" s="559">
        <v>0</v>
      </c>
      <c r="N319" s="565">
        <f t="shared" si="1"/>
        <v>0</v>
      </c>
      <c r="O319" s="82"/>
      <c r="P319" s="82"/>
    </row>
    <row r="320" spans="1:16" x14ac:dyDescent="0.25">
      <c r="A320" s="60"/>
      <c r="B320" s="162"/>
      <c r="C320" s="162"/>
      <c r="D320" s="162"/>
      <c r="E320" s="162"/>
      <c r="F320" s="162"/>
      <c r="G320" s="294">
        <v>0</v>
      </c>
      <c r="H320" s="64"/>
      <c r="I320" s="631">
        <v>0</v>
      </c>
      <c r="J320" s="64"/>
      <c r="K320" s="64"/>
      <c r="L320" s="64"/>
      <c r="M320" s="559">
        <v>0</v>
      </c>
      <c r="N320" s="565">
        <f t="shared" si="1"/>
        <v>0</v>
      </c>
      <c r="O320" s="82"/>
      <c r="P320" s="82"/>
    </row>
    <row r="321" spans="1:16" x14ac:dyDescent="0.25">
      <c r="A321" s="60"/>
      <c r="B321" s="162"/>
      <c r="C321" s="162"/>
      <c r="D321" s="162"/>
      <c r="E321" s="162"/>
      <c r="F321" s="162"/>
      <c r="G321" s="294">
        <v>0</v>
      </c>
      <c r="H321" s="64"/>
      <c r="I321" s="631">
        <v>0</v>
      </c>
      <c r="J321" s="64"/>
      <c r="K321" s="64"/>
      <c r="L321" s="64"/>
      <c r="M321" s="559">
        <v>0</v>
      </c>
      <c r="N321" s="565">
        <f t="shared" ref="N321:N384" si="2">G321*M321</f>
        <v>0</v>
      </c>
      <c r="O321" s="82"/>
      <c r="P321" s="82"/>
    </row>
    <row r="322" spans="1:16" x14ac:dyDescent="0.25">
      <c r="A322" s="60"/>
      <c r="B322" s="162"/>
      <c r="C322" s="162"/>
      <c r="D322" s="162"/>
      <c r="E322" s="162"/>
      <c r="F322" s="162"/>
      <c r="G322" s="294">
        <v>0</v>
      </c>
      <c r="H322" s="64"/>
      <c r="I322" s="631">
        <v>0</v>
      </c>
      <c r="J322" s="64"/>
      <c r="K322" s="64"/>
      <c r="L322" s="64"/>
      <c r="M322" s="559">
        <v>0</v>
      </c>
      <c r="N322" s="565">
        <f t="shared" si="2"/>
        <v>0</v>
      </c>
      <c r="O322" s="82"/>
      <c r="P322" s="82"/>
    </row>
    <row r="323" spans="1:16" x14ac:dyDescent="0.25">
      <c r="A323" s="60"/>
      <c r="B323" s="162"/>
      <c r="C323" s="162"/>
      <c r="D323" s="162"/>
      <c r="E323" s="162"/>
      <c r="F323" s="162"/>
      <c r="G323" s="294">
        <v>0</v>
      </c>
      <c r="H323" s="64"/>
      <c r="I323" s="631">
        <v>0</v>
      </c>
      <c r="J323" s="64"/>
      <c r="K323" s="64"/>
      <c r="L323" s="64"/>
      <c r="M323" s="559">
        <v>0</v>
      </c>
      <c r="N323" s="565">
        <f t="shared" si="2"/>
        <v>0</v>
      </c>
      <c r="O323" s="82"/>
      <c r="P323" s="82"/>
    </row>
    <row r="324" spans="1:16" x14ac:dyDescent="0.25">
      <c r="A324" s="60"/>
      <c r="B324" s="162"/>
      <c r="C324" s="162"/>
      <c r="D324" s="162"/>
      <c r="E324" s="162"/>
      <c r="F324" s="162"/>
      <c r="G324" s="294">
        <v>0</v>
      </c>
      <c r="H324" s="64"/>
      <c r="I324" s="631">
        <v>0</v>
      </c>
      <c r="J324" s="64"/>
      <c r="K324" s="64"/>
      <c r="L324" s="64"/>
      <c r="M324" s="559">
        <v>0</v>
      </c>
      <c r="N324" s="565">
        <f t="shared" si="2"/>
        <v>0</v>
      </c>
      <c r="O324" s="82"/>
      <c r="P324" s="82"/>
    </row>
    <row r="325" spans="1:16" x14ac:dyDescent="0.25">
      <c r="A325" s="60"/>
      <c r="B325" s="162"/>
      <c r="C325" s="162"/>
      <c r="D325" s="162"/>
      <c r="E325" s="162"/>
      <c r="F325" s="162"/>
      <c r="G325" s="294">
        <v>0</v>
      </c>
      <c r="H325" s="64"/>
      <c r="I325" s="631">
        <v>0</v>
      </c>
      <c r="J325" s="64"/>
      <c r="K325" s="64"/>
      <c r="L325" s="64"/>
      <c r="M325" s="559">
        <v>0</v>
      </c>
      <c r="N325" s="565">
        <f t="shared" si="2"/>
        <v>0</v>
      </c>
      <c r="O325" s="82"/>
      <c r="P325" s="82"/>
    </row>
    <row r="326" spans="1:16" x14ac:dyDescent="0.25">
      <c r="A326" s="60"/>
      <c r="B326" s="162"/>
      <c r="C326" s="162"/>
      <c r="D326" s="162"/>
      <c r="E326" s="162"/>
      <c r="F326" s="162"/>
      <c r="G326" s="294">
        <v>0</v>
      </c>
      <c r="H326" s="64"/>
      <c r="I326" s="631">
        <v>0</v>
      </c>
      <c r="J326" s="64"/>
      <c r="K326" s="64"/>
      <c r="L326" s="64"/>
      <c r="M326" s="559">
        <v>0</v>
      </c>
      <c r="N326" s="565">
        <f t="shared" si="2"/>
        <v>0</v>
      </c>
      <c r="O326" s="82"/>
      <c r="P326" s="82"/>
    </row>
    <row r="327" spans="1:16" x14ac:dyDescent="0.25">
      <c r="A327" s="60"/>
      <c r="B327" s="162"/>
      <c r="C327" s="162"/>
      <c r="D327" s="162"/>
      <c r="E327" s="162"/>
      <c r="F327" s="162"/>
      <c r="G327" s="294">
        <v>0</v>
      </c>
      <c r="H327" s="64"/>
      <c r="I327" s="631">
        <v>0</v>
      </c>
      <c r="J327" s="64"/>
      <c r="K327" s="64"/>
      <c r="L327" s="64"/>
      <c r="M327" s="559">
        <v>0</v>
      </c>
      <c r="N327" s="565">
        <f t="shared" si="2"/>
        <v>0</v>
      </c>
      <c r="O327" s="82"/>
      <c r="P327" s="82"/>
    </row>
    <row r="328" spans="1:16" x14ac:dyDescent="0.25">
      <c r="A328" s="60"/>
      <c r="B328" s="162"/>
      <c r="C328" s="162"/>
      <c r="D328" s="162"/>
      <c r="E328" s="162"/>
      <c r="F328" s="162"/>
      <c r="G328" s="294">
        <v>0</v>
      </c>
      <c r="H328" s="64"/>
      <c r="I328" s="631">
        <v>0</v>
      </c>
      <c r="J328" s="64"/>
      <c r="K328" s="64"/>
      <c r="L328" s="64"/>
      <c r="M328" s="559">
        <v>0</v>
      </c>
      <c r="N328" s="565">
        <f t="shared" si="2"/>
        <v>0</v>
      </c>
      <c r="O328" s="82"/>
      <c r="P328" s="82"/>
    </row>
    <row r="329" spans="1:16" x14ac:dyDescent="0.25">
      <c r="A329" s="60"/>
      <c r="B329" s="162"/>
      <c r="C329" s="162"/>
      <c r="D329" s="162"/>
      <c r="E329" s="162"/>
      <c r="F329" s="162"/>
      <c r="G329" s="294">
        <v>0</v>
      </c>
      <c r="H329" s="64"/>
      <c r="I329" s="631">
        <v>0</v>
      </c>
      <c r="J329" s="64"/>
      <c r="K329" s="64"/>
      <c r="L329" s="64"/>
      <c r="M329" s="559">
        <v>0</v>
      </c>
      <c r="N329" s="565">
        <f t="shared" si="2"/>
        <v>0</v>
      </c>
      <c r="O329" s="82"/>
      <c r="P329" s="82"/>
    </row>
    <row r="330" spans="1:16" x14ac:dyDescent="0.25">
      <c r="A330" s="60"/>
      <c r="B330" s="162"/>
      <c r="C330" s="162"/>
      <c r="D330" s="162"/>
      <c r="E330" s="162"/>
      <c r="F330" s="162"/>
      <c r="G330" s="294">
        <v>0</v>
      </c>
      <c r="H330" s="64"/>
      <c r="I330" s="631">
        <v>0</v>
      </c>
      <c r="J330" s="64"/>
      <c r="K330" s="64"/>
      <c r="L330" s="64"/>
      <c r="M330" s="559">
        <v>0</v>
      </c>
      <c r="N330" s="565">
        <f t="shared" si="2"/>
        <v>0</v>
      </c>
      <c r="O330" s="82"/>
      <c r="P330" s="82"/>
    </row>
    <row r="331" spans="1:16" x14ac:dyDescent="0.25">
      <c r="A331" s="60"/>
      <c r="B331" s="162"/>
      <c r="C331" s="162"/>
      <c r="D331" s="162"/>
      <c r="E331" s="162"/>
      <c r="F331" s="162"/>
      <c r="G331" s="294">
        <v>0</v>
      </c>
      <c r="H331" s="64"/>
      <c r="I331" s="631">
        <v>0</v>
      </c>
      <c r="J331" s="64"/>
      <c r="K331" s="64"/>
      <c r="L331" s="64"/>
      <c r="M331" s="559">
        <v>0</v>
      </c>
      <c r="N331" s="565">
        <f t="shared" si="2"/>
        <v>0</v>
      </c>
      <c r="O331" s="82"/>
      <c r="P331" s="82"/>
    </row>
    <row r="332" spans="1:16" x14ac:dyDescent="0.25">
      <c r="A332" s="60"/>
      <c r="B332" s="162"/>
      <c r="C332" s="162"/>
      <c r="D332" s="162"/>
      <c r="E332" s="162"/>
      <c r="F332" s="162"/>
      <c r="G332" s="294">
        <v>0</v>
      </c>
      <c r="H332" s="64"/>
      <c r="I332" s="631">
        <v>0</v>
      </c>
      <c r="J332" s="64"/>
      <c r="K332" s="64"/>
      <c r="L332" s="64"/>
      <c r="M332" s="559">
        <v>0</v>
      </c>
      <c r="N332" s="565">
        <f t="shared" si="2"/>
        <v>0</v>
      </c>
      <c r="O332" s="82"/>
      <c r="P332" s="82"/>
    </row>
    <row r="333" spans="1:16" x14ac:dyDescent="0.25">
      <c r="A333" s="60"/>
      <c r="B333" s="162"/>
      <c r="C333" s="162"/>
      <c r="D333" s="162"/>
      <c r="E333" s="162"/>
      <c r="F333" s="162"/>
      <c r="G333" s="294">
        <v>0</v>
      </c>
      <c r="H333" s="64"/>
      <c r="I333" s="631">
        <v>0</v>
      </c>
      <c r="J333" s="64"/>
      <c r="K333" s="64"/>
      <c r="L333" s="64"/>
      <c r="M333" s="559">
        <v>0</v>
      </c>
      <c r="N333" s="565">
        <f t="shared" si="2"/>
        <v>0</v>
      </c>
      <c r="O333" s="82"/>
      <c r="P333" s="82"/>
    </row>
    <row r="334" spans="1:16" x14ac:dyDescent="0.25">
      <c r="A334" s="60"/>
      <c r="B334" s="162"/>
      <c r="C334" s="162"/>
      <c r="D334" s="162"/>
      <c r="E334" s="162"/>
      <c r="F334" s="162"/>
      <c r="G334" s="294">
        <v>0</v>
      </c>
      <c r="H334" s="64"/>
      <c r="I334" s="631">
        <v>0</v>
      </c>
      <c r="J334" s="64"/>
      <c r="K334" s="64"/>
      <c r="L334" s="64"/>
      <c r="M334" s="559">
        <v>0</v>
      </c>
      <c r="N334" s="565">
        <f t="shared" si="2"/>
        <v>0</v>
      </c>
      <c r="O334" s="82"/>
      <c r="P334" s="82"/>
    </row>
    <row r="335" spans="1:16" x14ac:dyDescent="0.25">
      <c r="A335" s="60"/>
      <c r="B335" s="162"/>
      <c r="C335" s="162"/>
      <c r="D335" s="162"/>
      <c r="E335" s="162"/>
      <c r="F335" s="162"/>
      <c r="G335" s="294">
        <v>0</v>
      </c>
      <c r="H335" s="64"/>
      <c r="I335" s="631">
        <v>0</v>
      </c>
      <c r="J335" s="64"/>
      <c r="K335" s="64"/>
      <c r="L335" s="64"/>
      <c r="M335" s="559">
        <v>0</v>
      </c>
      <c r="N335" s="565">
        <f t="shared" si="2"/>
        <v>0</v>
      </c>
      <c r="O335" s="82"/>
      <c r="P335" s="82"/>
    </row>
    <row r="336" spans="1:16" x14ac:dyDescent="0.25">
      <c r="A336" s="60"/>
      <c r="B336" s="162"/>
      <c r="C336" s="162"/>
      <c r="D336" s="162"/>
      <c r="E336" s="162"/>
      <c r="F336" s="162"/>
      <c r="G336" s="294">
        <v>0</v>
      </c>
      <c r="H336" s="64"/>
      <c r="I336" s="631">
        <v>0</v>
      </c>
      <c r="J336" s="64"/>
      <c r="K336" s="64"/>
      <c r="L336" s="64"/>
      <c r="M336" s="559">
        <v>0</v>
      </c>
      <c r="N336" s="565">
        <f t="shared" si="2"/>
        <v>0</v>
      </c>
      <c r="O336" s="82"/>
      <c r="P336" s="82"/>
    </row>
    <row r="337" spans="1:16" x14ac:dyDescent="0.25">
      <c r="A337" s="60"/>
      <c r="B337" s="162"/>
      <c r="C337" s="162"/>
      <c r="D337" s="162"/>
      <c r="E337" s="162"/>
      <c r="F337" s="162"/>
      <c r="G337" s="294">
        <v>0</v>
      </c>
      <c r="H337" s="64"/>
      <c r="I337" s="631">
        <v>0</v>
      </c>
      <c r="J337" s="64"/>
      <c r="K337" s="64"/>
      <c r="L337" s="64"/>
      <c r="M337" s="559">
        <v>0</v>
      </c>
      <c r="N337" s="565">
        <f t="shared" si="2"/>
        <v>0</v>
      </c>
      <c r="O337" s="82"/>
      <c r="P337" s="82"/>
    </row>
    <row r="338" spans="1:16" x14ac:dyDescent="0.25">
      <c r="A338" s="60"/>
      <c r="B338" s="162"/>
      <c r="C338" s="162"/>
      <c r="D338" s="162"/>
      <c r="E338" s="162"/>
      <c r="F338" s="162"/>
      <c r="G338" s="294">
        <v>0</v>
      </c>
      <c r="H338" s="64"/>
      <c r="I338" s="631">
        <v>0</v>
      </c>
      <c r="J338" s="64"/>
      <c r="K338" s="64"/>
      <c r="L338" s="64"/>
      <c r="M338" s="559">
        <v>0</v>
      </c>
      <c r="N338" s="565">
        <f t="shared" si="2"/>
        <v>0</v>
      </c>
      <c r="O338" s="82"/>
      <c r="P338" s="82"/>
    </row>
    <row r="339" spans="1:16" x14ac:dyDescent="0.25">
      <c r="A339" s="60"/>
      <c r="B339" s="162"/>
      <c r="C339" s="162"/>
      <c r="D339" s="162"/>
      <c r="E339" s="162"/>
      <c r="F339" s="162"/>
      <c r="G339" s="294">
        <v>0</v>
      </c>
      <c r="H339" s="64"/>
      <c r="I339" s="631">
        <v>0</v>
      </c>
      <c r="J339" s="64"/>
      <c r="K339" s="64"/>
      <c r="L339" s="64"/>
      <c r="M339" s="559">
        <v>0</v>
      </c>
      <c r="N339" s="565">
        <f t="shared" si="2"/>
        <v>0</v>
      </c>
      <c r="O339" s="82"/>
      <c r="P339" s="82"/>
    </row>
    <row r="340" spans="1:16" x14ac:dyDescent="0.25">
      <c r="A340" s="60"/>
      <c r="B340" s="162"/>
      <c r="C340" s="162"/>
      <c r="D340" s="162"/>
      <c r="E340" s="162"/>
      <c r="F340" s="162"/>
      <c r="G340" s="294">
        <v>0</v>
      </c>
      <c r="H340" s="64"/>
      <c r="I340" s="631">
        <v>0</v>
      </c>
      <c r="J340" s="64"/>
      <c r="K340" s="64"/>
      <c r="L340" s="64"/>
      <c r="M340" s="559">
        <v>0</v>
      </c>
      <c r="N340" s="565">
        <f t="shared" si="2"/>
        <v>0</v>
      </c>
      <c r="O340" s="82"/>
      <c r="P340" s="82"/>
    </row>
    <row r="341" spans="1:16" x14ac:dyDescent="0.25">
      <c r="A341" s="60"/>
      <c r="B341" s="162"/>
      <c r="C341" s="162"/>
      <c r="D341" s="162"/>
      <c r="E341" s="162"/>
      <c r="F341" s="162"/>
      <c r="G341" s="294">
        <v>0</v>
      </c>
      <c r="H341" s="64"/>
      <c r="I341" s="631">
        <v>0</v>
      </c>
      <c r="J341" s="64"/>
      <c r="K341" s="64"/>
      <c r="L341" s="64"/>
      <c r="M341" s="559">
        <v>0</v>
      </c>
      <c r="N341" s="565">
        <f t="shared" si="2"/>
        <v>0</v>
      </c>
      <c r="O341" s="82"/>
      <c r="P341" s="82"/>
    </row>
    <row r="342" spans="1:16" x14ac:dyDescent="0.25">
      <c r="A342" s="60"/>
      <c r="B342" s="162"/>
      <c r="C342" s="162"/>
      <c r="D342" s="162"/>
      <c r="E342" s="162"/>
      <c r="F342" s="162"/>
      <c r="G342" s="294">
        <v>0</v>
      </c>
      <c r="H342" s="64"/>
      <c r="I342" s="631">
        <v>0</v>
      </c>
      <c r="J342" s="64"/>
      <c r="K342" s="64"/>
      <c r="L342" s="64"/>
      <c r="M342" s="559">
        <v>0</v>
      </c>
      <c r="N342" s="565">
        <f t="shared" si="2"/>
        <v>0</v>
      </c>
      <c r="O342" s="82"/>
      <c r="P342" s="82"/>
    </row>
    <row r="343" spans="1:16" x14ac:dyDescent="0.25">
      <c r="A343" s="60"/>
      <c r="B343" s="162"/>
      <c r="C343" s="162"/>
      <c r="D343" s="162"/>
      <c r="E343" s="162"/>
      <c r="F343" s="162"/>
      <c r="G343" s="294">
        <v>0</v>
      </c>
      <c r="H343" s="64"/>
      <c r="I343" s="631">
        <v>0</v>
      </c>
      <c r="J343" s="64"/>
      <c r="K343" s="64"/>
      <c r="L343" s="64"/>
      <c r="M343" s="559">
        <v>0</v>
      </c>
      <c r="N343" s="565">
        <f t="shared" si="2"/>
        <v>0</v>
      </c>
      <c r="O343" s="82"/>
      <c r="P343" s="82"/>
    </row>
    <row r="344" spans="1:16" x14ac:dyDescent="0.25">
      <c r="A344" s="60"/>
      <c r="B344" s="162"/>
      <c r="C344" s="162"/>
      <c r="D344" s="162"/>
      <c r="E344" s="162"/>
      <c r="F344" s="162"/>
      <c r="G344" s="294">
        <v>0</v>
      </c>
      <c r="H344" s="64"/>
      <c r="I344" s="631">
        <v>0</v>
      </c>
      <c r="J344" s="64"/>
      <c r="K344" s="64"/>
      <c r="L344" s="64"/>
      <c r="M344" s="559">
        <v>0</v>
      </c>
      <c r="N344" s="565">
        <f t="shared" si="2"/>
        <v>0</v>
      </c>
      <c r="O344" s="82"/>
      <c r="P344" s="82"/>
    </row>
    <row r="345" spans="1:16" x14ac:dyDescent="0.25">
      <c r="A345" s="60"/>
      <c r="B345" s="162"/>
      <c r="C345" s="162"/>
      <c r="D345" s="162"/>
      <c r="E345" s="162"/>
      <c r="F345" s="162"/>
      <c r="G345" s="294">
        <v>0</v>
      </c>
      <c r="H345" s="64"/>
      <c r="I345" s="631">
        <v>0</v>
      </c>
      <c r="J345" s="64"/>
      <c r="K345" s="64"/>
      <c r="L345" s="64"/>
      <c r="M345" s="559">
        <v>0</v>
      </c>
      <c r="N345" s="565">
        <f t="shared" si="2"/>
        <v>0</v>
      </c>
      <c r="O345" s="82"/>
      <c r="P345" s="82"/>
    </row>
    <row r="346" spans="1:16" x14ac:dyDescent="0.25">
      <c r="A346" s="60"/>
      <c r="B346" s="162"/>
      <c r="C346" s="162"/>
      <c r="D346" s="162"/>
      <c r="E346" s="162"/>
      <c r="F346" s="162"/>
      <c r="G346" s="294">
        <v>0</v>
      </c>
      <c r="H346" s="64"/>
      <c r="I346" s="631">
        <v>0</v>
      </c>
      <c r="J346" s="64"/>
      <c r="K346" s="64"/>
      <c r="L346" s="64"/>
      <c r="M346" s="559">
        <v>0</v>
      </c>
      <c r="N346" s="565">
        <f t="shared" si="2"/>
        <v>0</v>
      </c>
      <c r="O346" s="82"/>
      <c r="P346" s="82"/>
    </row>
    <row r="347" spans="1:16" x14ac:dyDescent="0.25">
      <c r="A347" s="60"/>
      <c r="B347" s="162"/>
      <c r="C347" s="162"/>
      <c r="D347" s="162"/>
      <c r="E347" s="162"/>
      <c r="F347" s="162"/>
      <c r="G347" s="294">
        <v>0</v>
      </c>
      <c r="H347" s="64"/>
      <c r="I347" s="631">
        <v>0</v>
      </c>
      <c r="J347" s="64"/>
      <c r="K347" s="64"/>
      <c r="L347" s="64"/>
      <c r="M347" s="559">
        <v>0</v>
      </c>
      <c r="N347" s="565">
        <f t="shared" si="2"/>
        <v>0</v>
      </c>
      <c r="O347" s="82"/>
      <c r="P347" s="82"/>
    </row>
    <row r="348" spans="1:16" x14ac:dyDescent="0.25">
      <c r="A348" s="60"/>
      <c r="B348" s="162"/>
      <c r="C348" s="162"/>
      <c r="D348" s="162"/>
      <c r="E348" s="162"/>
      <c r="F348" s="162"/>
      <c r="G348" s="294">
        <v>0</v>
      </c>
      <c r="H348" s="64"/>
      <c r="I348" s="631">
        <v>0</v>
      </c>
      <c r="J348" s="64"/>
      <c r="K348" s="64"/>
      <c r="L348" s="64"/>
      <c r="M348" s="559">
        <v>0</v>
      </c>
      <c r="N348" s="565">
        <f t="shared" si="2"/>
        <v>0</v>
      </c>
      <c r="O348" s="82"/>
      <c r="P348" s="82"/>
    </row>
    <row r="349" spans="1:16" x14ac:dyDescent="0.25">
      <c r="A349" s="60"/>
      <c r="B349" s="162"/>
      <c r="C349" s="162"/>
      <c r="D349" s="162"/>
      <c r="E349" s="162"/>
      <c r="F349" s="162"/>
      <c r="G349" s="294">
        <v>0</v>
      </c>
      <c r="H349" s="64"/>
      <c r="I349" s="631">
        <v>0</v>
      </c>
      <c r="J349" s="64"/>
      <c r="K349" s="64"/>
      <c r="L349" s="64"/>
      <c r="M349" s="559">
        <v>0</v>
      </c>
      <c r="N349" s="565">
        <f t="shared" si="2"/>
        <v>0</v>
      </c>
      <c r="O349" s="82"/>
      <c r="P349" s="82"/>
    </row>
    <row r="350" spans="1:16" x14ac:dyDescent="0.25">
      <c r="A350" s="60"/>
      <c r="B350" s="162"/>
      <c r="C350" s="162"/>
      <c r="D350" s="162"/>
      <c r="E350" s="162"/>
      <c r="F350" s="162"/>
      <c r="G350" s="294">
        <v>0</v>
      </c>
      <c r="H350" s="64"/>
      <c r="I350" s="631">
        <v>0</v>
      </c>
      <c r="J350" s="64"/>
      <c r="K350" s="64"/>
      <c r="L350" s="64"/>
      <c r="M350" s="559">
        <v>0</v>
      </c>
      <c r="N350" s="565">
        <f t="shared" si="2"/>
        <v>0</v>
      </c>
      <c r="O350" s="82"/>
      <c r="P350" s="82"/>
    </row>
    <row r="351" spans="1:16" x14ac:dyDescent="0.25">
      <c r="A351" s="60"/>
      <c r="B351" s="162"/>
      <c r="C351" s="162"/>
      <c r="D351" s="162"/>
      <c r="E351" s="162"/>
      <c r="F351" s="162"/>
      <c r="G351" s="294">
        <v>0</v>
      </c>
      <c r="H351" s="64"/>
      <c r="I351" s="631">
        <v>0</v>
      </c>
      <c r="J351" s="64"/>
      <c r="K351" s="64"/>
      <c r="L351" s="64"/>
      <c r="M351" s="559">
        <v>0</v>
      </c>
      <c r="N351" s="565">
        <f t="shared" si="2"/>
        <v>0</v>
      </c>
      <c r="O351" s="82"/>
      <c r="P351" s="82"/>
    </row>
    <row r="352" spans="1:16" x14ac:dyDescent="0.25">
      <c r="A352" s="60"/>
      <c r="B352" s="162"/>
      <c r="C352" s="162"/>
      <c r="D352" s="162"/>
      <c r="E352" s="162"/>
      <c r="F352" s="162"/>
      <c r="G352" s="294">
        <v>0</v>
      </c>
      <c r="H352" s="64"/>
      <c r="I352" s="631">
        <v>0</v>
      </c>
      <c r="J352" s="64"/>
      <c r="K352" s="64"/>
      <c r="L352" s="64"/>
      <c r="M352" s="559">
        <v>0</v>
      </c>
      <c r="N352" s="565">
        <f t="shared" si="2"/>
        <v>0</v>
      </c>
      <c r="O352" s="82"/>
      <c r="P352" s="82"/>
    </row>
    <row r="353" spans="1:16" x14ac:dyDescent="0.25">
      <c r="A353" s="60"/>
      <c r="B353" s="162"/>
      <c r="C353" s="162"/>
      <c r="D353" s="162"/>
      <c r="E353" s="162"/>
      <c r="F353" s="162"/>
      <c r="G353" s="294">
        <v>0</v>
      </c>
      <c r="H353" s="64"/>
      <c r="I353" s="631">
        <v>0</v>
      </c>
      <c r="J353" s="64"/>
      <c r="K353" s="64"/>
      <c r="L353" s="64"/>
      <c r="M353" s="559">
        <v>0</v>
      </c>
      <c r="N353" s="565">
        <f t="shared" si="2"/>
        <v>0</v>
      </c>
      <c r="O353" s="82"/>
      <c r="P353" s="82"/>
    </row>
    <row r="354" spans="1:16" x14ac:dyDescent="0.25">
      <c r="A354" s="60"/>
      <c r="B354" s="162"/>
      <c r="C354" s="162"/>
      <c r="D354" s="162"/>
      <c r="E354" s="162"/>
      <c r="F354" s="162"/>
      <c r="G354" s="294">
        <v>0</v>
      </c>
      <c r="H354" s="64"/>
      <c r="I354" s="631">
        <v>0</v>
      </c>
      <c r="J354" s="64"/>
      <c r="K354" s="64"/>
      <c r="L354" s="64"/>
      <c r="M354" s="559">
        <v>0</v>
      </c>
      <c r="N354" s="565">
        <f t="shared" si="2"/>
        <v>0</v>
      </c>
      <c r="O354" s="82"/>
      <c r="P354" s="82"/>
    </row>
    <row r="355" spans="1:16" x14ac:dyDescent="0.25">
      <c r="A355" s="60"/>
      <c r="B355" s="162"/>
      <c r="C355" s="162"/>
      <c r="D355" s="162"/>
      <c r="E355" s="162"/>
      <c r="F355" s="162"/>
      <c r="G355" s="294">
        <v>0</v>
      </c>
      <c r="H355" s="64"/>
      <c r="I355" s="631">
        <v>0</v>
      </c>
      <c r="J355" s="64"/>
      <c r="K355" s="64"/>
      <c r="L355" s="64"/>
      <c r="M355" s="559">
        <v>0</v>
      </c>
      <c r="N355" s="565">
        <f t="shared" si="2"/>
        <v>0</v>
      </c>
      <c r="O355" s="82"/>
      <c r="P355" s="82"/>
    </row>
    <row r="356" spans="1:16" x14ac:dyDescent="0.25">
      <c r="A356" s="60"/>
      <c r="B356" s="162"/>
      <c r="C356" s="162"/>
      <c r="D356" s="162"/>
      <c r="E356" s="162"/>
      <c r="F356" s="162"/>
      <c r="G356" s="294">
        <v>0</v>
      </c>
      <c r="H356" s="64"/>
      <c r="I356" s="631">
        <v>0</v>
      </c>
      <c r="J356" s="64"/>
      <c r="K356" s="64"/>
      <c r="L356" s="64"/>
      <c r="M356" s="559">
        <v>0</v>
      </c>
      <c r="N356" s="565">
        <f t="shared" si="2"/>
        <v>0</v>
      </c>
      <c r="O356" s="82"/>
      <c r="P356" s="82"/>
    </row>
    <row r="357" spans="1:16" x14ac:dyDescent="0.25">
      <c r="A357" s="60"/>
      <c r="B357" s="162"/>
      <c r="C357" s="162"/>
      <c r="D357" s="162"/>
      <c r="E357" s="162"/>
      <c r="F357" s="162"/>
      <c r="G357" s="294">
        <v>0</v>
      </c>
      <c r="H357" s="64"/>
      <c r="I357" s="631">
        <v>0</v>
      </c>
      <c r="J357" s="64"/>
      <c r="K357" s="64"/>
      <c r="L357" s="64"/>
      <c r="M357" s="559">
        <v>0</v>
      </c>
      <c r="N357" s="565">
        <f t="shared" si="2"/>
        <v>0</v>
      </c>
      <c r="O357" s="82"/>
      <c r="P357" s="82"/>
    </row>
    <row r="358" spans="1:16" x14ac:dyDescent="0.25">
      <c r="A358" s="60"/>
      <c r="B358" s="162"/>
      <c r="C358" s="162"/>
      <c r="D358" s="162"/>
      <c r="E358" s="162"/>
      <c r="F358" s="162"/>
      <c r="G358" s="294">
        <v>0</v>
      </c>
      <c r="H358" s="64"/>
      <c r="I358" s="631">
        <v>0</v>
      </c>
      <c r="J358" s="64"/>
      <c r="K358" s="64"/>
      <c r="L358" s="64"/>
      <c r="M358" s="559">
        <v>0</v>
      </c>
      <c r="N358" s="565">
        <f t="shared" si="2"/>
        <v>0</v>
      </c>
      <c r="O358" s="82"/>
      <c r="P358" s="82"/>
    </row>
    <row r="359" spans="1:16" x14ac:dyDescent="0.25">
      <c r="A359" s="60"/>
      <c r="B359" s="162"/>
      <c r="C359" s="162"/>
      <c r="D359" s="162"/>
      <c r="E359" s="162"/>
      <c r="F359" s="162"/>
      <c r="G359" s="294">
        <v>0</v>
      </c>
      <c r="H359" s="64"/>
      <c r="I359" s="631">
        <v>0</v>
      </c>
      <c r="J359" s="64"/>
      <c r="K359" s="64"/>
      <c r="L359" s="64"/>
      <c r="M359" s="559">
        <v>0</v>
      </c>
      <c r="N359" s="565">
        <f t="shared" si="2"/>
        <v>0</v>
      </c>
      <c r="O359" s="82"/>
      <c r="P359" s="82"/>
    </row>
    <row r="360" spans="1:16" x14ac:dyDescent="0.25">
      <c r="A360" s="60"/>
      <c r="B360" s="162"/>
      <c r="C360" s="162"/>
      <c r="D360" s="162"/>
      <c r="E360" s="162"/>
      <c r="F360" s="162"/>
      <c r="G360" s="294">
        <v>0</v>
      </c>
      <c r="H360" s="64"/>
      <c r="I360" s="631">
        <v>0</v>
      </c>
      <c r="J360" s="64"/>
      <c r="K360" s="64"/>
      <c r="L360" s="64"/>
      <c r="M360" s="559">
        <v>0</v>
      </c>
      <c r="N360" s="565">
        <f t="shared" si="2"/>
        <v>0</v>
      </c>
      <c r="O360" s="82"/>
      <c r="P360" s="82"/>
    </row>
    <row r="361" spans="1:16" x14ac:dyDescent="0.25">
      <c r="A361" s="60"/>
      <c r="B361" s="162"/>
      <c r="C361" s="162"/>
      <c r="D361" s="162"/>
      <c r="E361" s="162"/>
      <c r="F361" s="162"/>
      <c r="G361" s="294">
        <v>0</v>
      </c>
      <c r="H361" s="64"/>
      <c r="I361" s="631">
        <v>0</v>
      </c>
      <c r="J361" s="64"/>
      <c r="K361" s="64"/>
      <c r="L361" s="64"/>
      <c r="M361" s="559">
        <v>0</v>
      </c>
      <c r="N361" s="565">
        <f t="shared" si="2"/>
        <v>0</v>
      </c>
      <c r="O361" s="82"/>
      <c r="P361" s="82"/>
    </row>
    <row r="362" spans="1:16" x14ac:dyDescent="0.25">
      <c r="A362" s="60"/>
      <c r="B362" s="162"/>
      <c r="C362" s="162"/>
      <c r="D362" s="162"/>
      <c r="E362" s="162"/>
      <c r="F362" s="162"/>
      <c r="G362" s="294">
        <v>0</v>
      </c>
      <c r="H362" s="64"/>
      <c r="I362" s="631">
        <v>0</v>
      </c>
      <c r="J362" s="64"/>
      <c r="K362" s="64"/>
      <c r="L362" s="64"/>
      <c r="M362" s="559">
        <v>0</v>
      </c>
      <c r="N362" s="565">
        <f t="shared" si="2"/>
        <v>0</v>
      </c>
      <c r="O362" s="82"/>
      <c r="P362" s="82"/>
    </row>
    <row r="363" spans="1:16" x14ac:dyDescent="0.25">
      <c r="A363" s="60"/>
      <c r="B363" s="162"/>
      <c r="C363" s="162"/>
      <c r="D363" s="162"/>
      <c r="E363" s="162"/>
      <c r="F363" s="162"/>
      <c r="G363" s="294">
        <v>0</v>
      </c>
      <c r="H363" s="64"/>
      <c r="I363" s="631">
        <v>0</v>
      </c>
      <c r="J363" s="64"/>
      <c r="K363" s="64"/>
      <c r="L363" s="64"/>
      <c r="M363" s="559">
        <v>0</v>
      </c>
      <c r="N363" s="565">
        <f t="shared" si="2"/>
        <v>0</v>
      </c>
      <c r="O363" s="82"/>
      <c r="P363" s="82"/>
    </row>
    <row r="364" spans="1:16" x14ac:dyDescent="0.25">
      <c r="A364" s="60"/>
      <c r="B364" s="162"/>
      <c r="C364" s="162"/>
      <c r="D364" s="162"/>
      <c r="E364" s="162"/>
      <c r="F364" s="162"/>
      <c r="G364" s="294">
        <v>0</v>
      </c>
      <c r="H364" s="64"/>
      <c r="I364" s="631">
        <v>0</v>
      </c>
      <c r="J364" s="64"/>
      <c r="K364" s="64"/>
      <c r="L364" s="64"/>
      <c r="M364" s="559">
        <v>0</v>
      </c>
      <c r="N364" s="565">
        <f t="shared" si="2"/>
        <v>0</v>
      </c>
      <c r="O364" s="82"/>
      <c r="P364" s="82"/>
    </row>
    <row r="365" spans="1:16" x14ac:dyDescent="0.25">
      <c r="A365" s="60"/>
      <c r="B365" s="162"/>
      <c r="C365" s="162"/>
      <c r="D365" s="162"/>
      <c r="E365" s="162"/>
      <c r="F365" s="162"/>
      <c r="G365" s="294">
        <v>0</v>
      </c>
      <c r="H365" s="64"/>
      <c r="I365" s="631">
        <v>0</v>
      </c>
      <c r="J365" s="64"/>
      <c r="K365" s="64"/>
      <c r="L365" s="64"/>
      <c r="M365" s="559">
        <v>0</v>
      </c>
      <c r="N365" s="565">
        <f t="shared" si="2"/>
        <v>0</v>
      </c>
      <c r="O365" s="82"/>
      <c r="P365" s="82"/>
    </row>
    <row r="366" spans="1:16" x14ac:dyDescent="0.25">
      <c r="A366" s="60"/>
      <c r="B366" s="162"/>
      <c r="C366" s="162"/>
      <c r="D366" s="162"/>
      <c r="E366" s="162"/>
      <c r="F366" s="162"/>
      <c r="G366" s="294">
        <v>0</v>
      </c>
      <c r="H366" s="64"/>
      <c r="I366" s="631">
        <v>0</v>
      </c>
      <c r="J366" s="64"/>
      <c r="K366" s="64"/>
      <c r="L366" s="64"/>
      <c r="M366" s="559">
        <v>0</v>
      </c>
      <c r="N366" s="565">
        <f t="shared" si="2"/>
        <v>0</v>
      </c>
      <c r="O366" s="82"/>
      <c r="P366" s="82"/>
    </row>
    <row r="367" spans="1:16" x14ac:dyDescent="0.25">
      <c r="A367" s="60"/>
      <c r="B367" s="162"/>
      <c r="C367" s="162"/>
      <c r="D367" s="162"/>
      <c r="E367" s="162"/>
      <c r="F367" s="162"/>
      <c r="G367" s="294">
        <v>0</v>
      </c>
      <c r="H367" s="64"/>
      <c r="I367" s="631">
        <v>0</v>
      </c>
      <c r="J367" s="64"/>
      <c r="K367" s="64"/>
      <c r="L367" s="64"/>
      <c r="M367" s="559">
        <v>0</v>
      </c>
      <c r="N367" s="565">
        <f t="shared" si="2"/>
        <v>0</v>
      </c>
      <c r="O367" s="82"/>
      <c r="P367" s="82"/>
    </row>
    <row r="368" spans="1:16" x14ac:dyDescent="0.25">
      <c r="A368" s="60"/>
      <c r="B368" s="162"/>
      <c r="C368" s="162"/>
      <c r="D368" s="162"/>
      <c r="E368" s="162"/>
      <c r="F368" s="162"/>
      <c r="G368" s="294">
        <v>0</v>
      </c>
      <c r="H368" s="64"/>
      <c r="I368" s="631">
        <v>0</v>
      </c>
      <c r="J368" s="64"/>
      <c r="K368" s="64"/>
      <c r="L368" s="64"/>
      <c r="M368" s="559">
        <v>0</v>
      </c>
      <c r="N368" s="565">
        <f t="shared" si="2"/>
        <v>0</v>
      </c>
      <c r="O368" s="82"/>
      <c r="P368" s="82"/>
    </row>
    <row r="369" spans="1:16" x14ac:dyDescent="0.25">
      <c r="A369" s="60"/>
      <c r="B369" s="162"/>
      <c r="C369" s="162"/>
      <c r="D369" s="162"/>
      <c r="E369" s="162"/>
      <c r="F369" s="162"/>
      <c r="G369" s="294">
        <v>0</v>
      </c>
      <c r="H369" s="64"/>
      <c r="I369" s="631">
        <v>0</v>
      </c>
      <c r="J369" s="64"/>
      <c r="K369" s="64"/>
      <c r="L369" s="64"/>
      <c r="M369" s="559">
        <v>0</v>
      </c>
      <c r="N369" s="565">
        <f t="shared" si="2"/>
        <v>0</v>
      </c>
      <c r="O369" s="82"/>
      <c r="P369" s="82"/>
    </row>
    <row r="370" spans="1:16" x14ac:dyDescent="0.25">
      <c r="A370" s="60"/>
      <c r="B370" s="162"/>
      <c r="C370" s="162"/>
      <c r="D370" s="162"/>
      <c r="E370" s="162"/>
      <c r="F370" s="162"/>
      <c r="G370" s="294">
        <v>0</v>
      </c>
      <c r="H370" s="64"/>
      <c r="I370" s="631">
        <v>0</v>
      </c>
      <c r="J370" s="64"/>
      <c r="K370" s="64"/>
      <c r="L370" s="64"/>
      <c r="M370" s="559">
        <v>0</v>
      </c>
      <c r="N370" s="565">
        <f t="shared" si="2"/>
        <v>0</v>
      </c>
      <c r="O370" s="82"/>
      <c r="P370" s="82"/>
    </row>
    <row r="371" spans="1:16" x14ac:dyDescent="0.25">
      <c r="A371" s="60"/>
      <c r="B371" s="162"/>
      <c r="C371" s="162"/>
      <c r="D371" s="162"/>
      <c r="E371" s="162"/>
      <c r="F371" s="162"/>
      <c r="G371" s="294">
        <v>0</v>
      </c>
      <c r="H371" s="64"/>
      <c r="I371" s="631">
        <v>0</v>
      </c>
      <c r="J371" s="64"/>
      <c r="K371" s="64"/>
      <c r="L371" s="64"/>
      <c r="M371" s="559">
        <v>0</v>
      </c>
      <c r="N371" s="565">
        <f t="shared" si="2"/>
        <v>0</v>
      </c>
      <c r="O371" s="82"/>
      <c r="P371" s="82"/>
    </row>
    <row r="372" spans="1:16" x14ac:dyDescent="0.25">
      <c r="A372" s="60"/>
      <c r="B372" s="162"/>
      <c r="C372" s="162"/>
      <c r="D372" s="162"/>
      <c r="E372" s="162"/>
      <c r="F372" s="162"/>
      <c r="G372" s="294">
        <v>0</v>
      </c>
      <c r="H372" s="64"/>
      <c r="I372" s="631">
        <v>0</v>
      </c>
      <c r="J372" s="64"/>
      <c r="K372" s="64"/>
      <c r="L372" s="64"/>
      <c r="M372" s="559">
        <v>0</v>
      </c>
      <c r="N372" s="565">
        <f t="shared" si="2"/>
        <v>0</v>
      </c>
      <c r="O372" s="82"/>
      <c r="P372" s="82"/>
    </row>
    <row r="373" spans="1:16" x14ac:dyDescent="0.25">
      <c r="A373" s="60"/>
      <c r="B373" s="162"/>
      <c r="C373" s="162"/>
      <c r="D373" s="162"/>
      <c r="E373" s="162"/>
      <c r="F373" s="162"/>
      <c r="G373" s="294">
        <v>0</v>
      </c>
      <c r="H373" s="64"/>
      <c r="I373" s="631">
        <v>0</v>
      </c>
      <c r="J373" s="64"/>
      <c r="K373" s="64"/>
      <c r="L373" s="64"/>
      <c r="M373" s="559">
        <v>0</v>
      </c>
      <c r="N373" s="565">
        <f t="shared" si="2"/>
        <v>0</v>
      </c>
      <c r="O373" s="82"/>
      <c r="P373" s="82"/>
    </row>
    <row r="374" spans="1:16" x14ac:dyDescent="0.25">
      <c r="A374" s="60"/>
      <c r="B374" s="162"/>
      <c r="C374" s="162"/>
      <c r="D374" s="162"/>
      <c r="E374" s="162"/>
      <c r="F374" s="162"/>
      <c r="G374" s="294">
        <v>0</v>
      </c>
      <c r="H374" s="64"/>
      <c r="I374" s="631">
        <v>0</v>
      </c>
      <c r="J374" s="64"/>
      <c r="K374" s="64"/>
      <c r="L374" s="64"/>
      <c r="M374" s="559">
        <v>0</v>
      </c>
      <c r="N374" s="565">
        <f t="shared" si="2"/>
        <v>0</v>
      </c>
      <c r="O374" s="82"/>
      <c r="P374" s="82"/>
    </row>
    <row r="375" spans="1:16" x14ac:dyDescent="0.25">
      <c r="A375" s="60"/>
      <c r="B375" s="162"/>
      <c r="C375" s="162"/>
      <c r="D375" s="162"/>
      <c r="E375" s="162"/>
      <c r="F375" s="162"/>
      <c r="G375" s="294">
        <v>0</v>
      </c>
      <c r="H375" s="64"/>
      <c r="I375" s="631">
        <v>0</v>
      </c>
      <c r="J375" s="64"/>
      <c r="K375" s="64"/>
      <c r="L375" s="64"/>
      <c r="M375" s="559">
        <v>0</v>
      </c>
      <c r="N375" s="565">
        <f t="shared" si="2"/>
        <v>0</v>
      </c>
      <c r="O375" s="82"/>
      <c r="P375" s="82"/>
    </row>
    <row r="376" spans="1:16" x14ac:dyDescent="0.25">
      <c r="A376" s="60"/>
      <c r="B376" s="162"/>
      <c r="C376" s="162"/>
      <c r="D376" s="162"/>
      <c r="E376" s="162"/>
      <c r="F376" s="162"/>
      <c r="G376" s="294">
        <v>0</v>
      </c>
      <c r="H376" s="64"/>
      <c r="I376" s="631">
        <v>0</v>
      </c>
      <c r="J376" s="64"/>
      <c r="K376" s="64"/>
      <c r="L376" s="64"/>
      <c r="M376" s="559">
        <v>0</v>
      </c>
      <c r="N376" s="565">
        <f t="shared" si="2"/>
        <v>0</v>
      </c>
      <c r="O376" s="82"/>
      <c r="P376" s="82"/>
    </row>
    <row r="377" spans="1:16" x14ac:dyDescent="0.25">
      <c r="A377" s="60"/>
      <c r="B377" s="162"/>
      <c r="C377" s="162"/>
      <c r="D377" s="162"/>
      <c r="E377" s="162"/>
      <c r="F377" s="162"/>
      <c r="G377" s="294">
        <v>0</v>
      </c>
      <c r="H377" s="64"/>
      <c r="I377" s="631">
        <v>0</v>
      </c>
      <c r="J377" s="64"/>
      <c r="K377" s="64"/>
      <c r="L377" s="64"/>
      <c r="M377" s="559">
        <v>0</v>
      </c>
      <c r="N377" s="565">
        <f t="shared" si="2"/>
        <v>0</v>
      </c>
      <c r="O377" s="82"/>
      <c r="P377" s="82"/>
    </row>
    <row r="378" spans="1:16" x14ac:dyDescent="0.25">
      <c r="A378" s="60"/>
      <c r="B378" s="162"/>
      <c r="C378" s="162"/>
      <c r="D378" s="162"/>
      <c r="E378" s="162"/>
      <c r="F378" s="162"/>
      <c r="G378" s="294">
        <v>0</v>
      </c>
      <c r="H378" s="64"/>
      <c r="I378" s="631">
        <v>0</v>
      </c>
      <c r="J378" s="64"/>
      <c r="K378" s="64"/>
      <c r="L378" s="64"/>
      <c r="M378" s="559">
        <v>0</v>
      </c>
      <c r="N378" s="565">
        <f t="shared" si="2"/>
        <v>0</v>
      </c>
      <c r="O378" s="82"/>
      <c r="P378" s="82"/>
    </row>
    <row r="379" spans="1:16" x14ac:dyDescent="0.25">
      <c r="A379" s="60"/>
      <c r="B379" s="162"/>
      <c r="C379" s="162"/>
      <c r="D379" s="162"/>
      <c r="E379" s="162"/>
      <c r="F379" s="162"/>
      <c r="G379" s="294">
        <v>0</v>
      </c>
      <c r="H379" s="64"/>
      <c r="I379" s="631">
        <v>0</v>
      </c>
      <c r="J379" s="64"/>
      <c r="K379" s="64"/>
      <c r="L379" s="64"/>
      <c r="M379" s="559">
        <v>0</v>
      </c>
      <c r="N379" s="565">
        <f t="shared" si="2"/>
        <v>0</v>
      </c>
      <c r="O379" s="82"/>
      <c r="P379" s="82"/>
    </row>
    <row r="380" spans="1:16" x14ac:dyDescent="0.25">
      <c r="A380" s="60"/>
      <c r="B380" s="162"/>
      <c r="C380" s="162"/>
      <c r="D380" s="162"/>
      <c r="E380" s="162"/>
      <c r="F380" s="162"/>
      <c r="G380" s="294">
        <v>0</v>
      </c>
      <c r="H380" s="64"/>
      <c r="I380" s="631">
        <v>0</v>
      </c>
      <c r="J380" s="64"/>
      <c r="K380" s="64"/>
      <c r="L380" s="64"/>
      <c r="M380" s="559">
        <v>0</v>
      </c>
      <c r="N380" s="565">
        <f t="shared" si="2"/>
        <v>0</v>
      </c>
      <c r="O380" s="82"/>
      <c r="P380" s="82"/>
    </row>
    <row r="381" spans="1:16" x14ac:dyDescent="0.25">
      <c r="A381" s="60"/>
      <c r="B381" s="162"/>
      <c r="C381" s="162"/>
      <c r="D381" s="162"/>
      <c r="E381" s="162"/>
      <c r="F381" s="162"/>
      <c r="G381" s="294">
        <v>0</v>
      </c>
      <c r="H381" s="64"/>
      <c r="I381" s="631">
        <v>0</v>
      </c>
      <c r="J381" s="64"/>
      <c r="K381" s="64"/>
      <c r="L381" s="64"/>
      <c r="M381" s="559">
        <v>0</v>
      </c>
      <c r="N381" s="565">
        <f t="shared" si="2"/>
        <v>0</v>
      </c>
      <c r="O381" s="82"/>
      <c r="P381" s="82"/>
    </row>
    <row r="382" spans="1:16" x14ac:dyDescent="0.25">
      <c r="A382" s="60"/>
      <c r="B382" s="162"/>
      <c r="C382" s="162"/>
      <c r="D382" s="162"/>
      <c r="E382" s="162"/>
      <c r="F382" s="162"/>
      <c r="G382" s="294">
        <v>0</v>
      </c>
      <c r="H382" s="64"/>
      <c r="I382" s="631">
        <v>0</v>
      </c>
      <c r="J382" s="64"/>
      <c r="K382" s="64"/>
      <c r="L382" s="64"/>
      <c r="M382" s="559">
        <v>0</v>
      </c>
      <c r="N382" s="565">
        <f t="shared" si="2"/>
        <v>0</v>
      </c>
      <c r="O382" s="82"/>
      <c r="P382" s="82"/>
    </row>
    <row r="383" spans="1:16" x14ac:dyDescent="0.25">
      <c r="A383" s="60"/>
      <c r="B383" s="162"/>
      <c r="C383" s="162"/>
      <c r="D383" s="162"/>
      <c r="E383" s="162"/>
      <c r="F383" s="162"/>
      <c r="G383" s="294">
        <v>0</v>
      </c>
      <c r="H383" s="64"/>
      <c r="I383" s="631">
        <v>0</v>
      </c>
      <c r="J383" s="64"/>
      <c r="K383" s="64"/>
      <c r="L383" s="64"/>
      <c r="M383" s="559">
        <v>0</v>
      </c>
      <c r="N383" s="565">
        <f t="shared" si="2"/>
        <v>0</v>
      </c>
      <c r="O383" s="82"/>
      <c r="P383" s="82"/>
    </row>
    <row r="384" spans="1:16" x14ac:dyDescent="0.25">
      <c r="A384" s="60"/>
      <c r="B384" s="162"/>
      <c r="C384" s="162"/>
      <c r="D384" s="162"/>
      <c r="E384" s="162"/>
      <c r="F384" s="162"/>
      <c r="G384" s="294">
        <v>0</v>
      </c>
      <c r="H384" s="64"/>
      <c r="I384" s="631">
        <v>0</v>
      </c>
      <c r="J384" s="64"/>
      <c r="K384" s="64"/>
      <c r="L384" s="64"/>
      <c r="M384" s="559">
        <v>0</v>
      </c>
      <c r="N384" s="565">
        <f t="shared" si="2"/>
        <v>0</v>
      </c>
      <c r="O384" s="82"/>
      <c r="P384" s="82"/>
    </row>
    <row r="385" spans="1:16" x14ac:dyDescent="0.25">
      <c r="A385" s="60"/>
      <c r="B385" s="162"/>
      <c r="C385" s="162"/>
      <c r="D385" s="162"/>
      <c r="E385" s="162"/>
      <c r="F385" s="162"/>
      <c r="G385" s="294">
        <v>0</v>
      </c>
      <c r="H385" s="64"/>
      <c r="I385" s="631">
        <v>0</v>
      </c>
      <c r="J385" s="64"/>
      <c r="K385" s="64"/>
      <c r="L385" s="64"/>
      <c r="M385" s="559">
        <v>0</v>
      </c>
      <c r="N385" s="565">
        <f t="shared" ref="N385:N448" si="3">G385*M385</f>
        <v>0</v>
      </c>
      <c r="O385" s="82"/>
      <c r="P385" s="82"/>
    </row>
    <row r="386" spans="1:16" x14ac:dyDescent="0.25">
      <c r="A386" s="60"/>
      <c r="B386" s="162"/>
      <c r="C386" s="162"/>
      <c r="D386" s="162"/>
      <c r="E386" s="162"/>
      <c r="F386" s="162"/>
      <c r="G386" s="294">
        <v>0</v>
      </c>
      <c r="H386" s="64"/>
      <c r="I386" s="631">
        <v>0</v>
      </c>
      <c r="J386" s="64"/>
      <c r="K386" s="64"/>
      <c r="L386" s="64"/>
      <c r="M386" s="559">
        <v>0</v>
      </c>
      <c r="N386" s="565">
        <f t="shared" si="3"/>
        <v>0</v>
      </c>
      <c r="O386" s="82"/>
      <c r="P386" s="82"/>
    </row>
    <row r="387" spans="1:16" x14ac:dyDescent="0.25">
      <c r="A387" s="60"/>
      <c r="B387" s="162"/>
      <c r="C387" s="162"/>
      <c r="D387" s="162"/>
      <c r="E387" s="162"/>
      <c r="F387" s="162"/>
      <c r="G387" s="294">
        <v>0</v>
      </c>
      <c r="H387" s="64"/>
      <c r="I387" s="631">
        <v>0</v>
      </c>
      <c r="J387" s="64"/>
      <c r="K387" s="64"/>
      <c r="L387" s="64"/>
      <c r="M387" s="559">
        <v>0</v>
      </c>
      <c r="N387" s="565">
        <f t="shared" si="3"/>
        <v>0</v>
      </c>
      <c r="O387" s="82"/>
      <c r="P387" s="82"/>
    </row>
    <row r="388" spans="1:16" x14ac:dyDescent="0.25">
      <c r="A388" s="60"/>
      <c r="B388" s="162"/>
      <c r="C388" s="162"/>
      <c r="D388" s="162"/>
      <c r="E388" s="162"/>
      <c r="F388" s="162"/>
      <c r="G388" s="294">
        <v>0</v>
      </c>
      <c r="H388" s="64"/>
      <c r="I388" s="631">
        <v>0</v>
      </c>
      <c r="J388" s="64"/>
      <c r="K388" s="64"/>
      <c r="L388" s="64"/>
      <c r="M388" s="559">
        <v>0</v>
      </c>
      <c r="N388" s="565">
        <f t="shared" si="3"/>
        <v>0</v>
      </c>
      <c r="O388" s="82"/>
      <c r="P388" s="82"/>
    </row>
    <row r="389" spans="1:16" x14ac:dyDescent="0.25">
      <c r="A389" s="60"/>
      <c r="B389" s="162"/>
      <c r="C389" s="162"/>
      <c r="D389" s="162"/>
      <c r="E389" s="162"/>
      <c r="F389" s="162"/>
      <c r="G389" s="294">
        <v>0</v>
      </c>
      <c r="H389" s="64"/>
      <c r="I389" s="631">
        <v>0</v>
      </c>
      <c r="J389" s="64"/>
      <c r="K389" s="64"/>
      <c r="L389" s="64"/>
      <c r="M389" s="559">
        <v>0</v>
      </c>
      <c r="N389" s="565">
        <f t="shared" si="3"/>
        <v>0</v>
      </c>
      <c r="O389" s="82"/>
      <c r="P389" s="82"/>
    </row>
    <row r="390" spans="1:16" x14ac:dyDescent="0.25">
      <c r="A390" s="60"/>
      <c r="B390" s="162"/>
      <c r="C390" s="162"/>
      <c r="D390" s="162"/>
      <c r="E390" s="162"/>
      <c r="F390" s="162"/>
      <c r="G390" s="294">
        <v>0</v>
      </c>
      <c r="H390" s="64"/>
      <c r="I390" s="631">
        <v>0</v>
      </c>
      <c r="J390" s="64"/>
      <c r="K390" s="64"/>
      <c r="L390" s="64"/>
      <c r="M390" s="559">
        <v>0</v>
      </c>
      <c r="N390" s="565">
        <f t="shared" si="3"/>
        <v>0</v>
      </c>
      <c r="O390" s="82"/>
      <c r="P390" s="82"/>
    </row>
    <row r="391" spans="1:16" x14ac:dyDescent="0.25">
      <c r="A391" s="60"/>
      <c r="B391" s="162"/>
      <c r="C391" s="162"/>
      <c r="D391" s="162"/>
      <c r="E391" s="162"/>
      <c r="F391" s="162"/>
      <c r="G391" s="294">
        <v>0</v>
      </c>
      <c r="H391" s="64"/>
      <c r="I391" s="631">
        <v>0</v>
      </c>
      <c r="J391" s="64"/>
      <c r="K391" s="64"/>
      <c r="L391" s="64"/>
      <c r="M391" s="559">
        <v>0</v>
      </c>
      <c r="N391" s="565">
        <f t="shared" si="3"/>
        <v>0</v>
      </c>
      <c r="O391" s="82"/>
      <c r="P391" s="82"/>
    </row>
    <row r="392" spans="1:16" x14ac:dyDescent="0.25">
      <c r="A392" s="60"/>
      <c r="B392" s="162"/>
      <c r="C392" s="162"/>
      <c r="D392" s="162"/>
      <c r="E392" s="162"/>
      <c r="F392" s="162"/>
      <c r="G392" s="294">
        <v>0</v>
      </c>
      <c r="H392" s="64"/>
      <c r="I392" s="631">
        <v>0</v>
      </c>
      <c r="J392" s="64"/>
      <c r="K392" s="64"/>
      <c r="L392" s="64"/>
      <c r="M392" s="559">
        <v>0</v>
      </c>
      <c r="N392" s="565">
        <f t="shared" si="3"/>
        <v>0</v>
      </c>
      <c r="O392" s="82"/>
      <c r="P392" s="82"/>
    </row>
    <row r="393" spans="1:16" x14ac:dyDescent="0.25">
      <c r="A393" s="60"/>
      <c r="B393" s="162"/>
      <c r="C393" s="162"/>
      <c r="D393" s="162"/>
      <c r="E393" s="162"/>
      <c r="F393" s="162"/>
      <c r="G393" s="294">
        <v>0</v>
      </c>
      <c r="H393" s="64"/>
      <c r="I393" s="631">
        <v>0</v>
      </c>
      <c r="J393" s="64"/>
      <c r="K393" s="64"/>
      <c r="L393" s="64"/>
      <c r="M393" s="559">
        <v>0</v>
      </c>
      <c r="N393" s="565">
        <f t="shared" si="3"/>
        <v>0</v>
      </c>
      <c r="O393" s="82"/>
      <c r="P393" s="82"/>
    </row>
    <row r="394" spans="1:16" x14ac:dyDescent="0.25">
      <c r="A394" s="60"/>
      <c r="B394" s="162"/>
      <c r="C394" s="162"/>
      <c r="D394" s="162"/>
      <c r="E394" s="162"/>
      <c r="F394" s="162"/>
      <c r="G394" s="294">
        <v>0</v>
      </c>
      <c r="H394" s="64"/>
      <c r="I394" s="631">
        <v>0</v>
      </c>
      <c r="J394" s="64"/>
      <c r="K394" s="64"/>
      <c r="L394" s="64"/>
      <c r="M394" s="559">
        <v>0</v>
      </c>
      <c r="N394" s="565">
        <f t="shared" si="3"/>
        <v>0</v>
      </c>
      <c r="O394" s="82"/>
      <c r="P394" s="82"/>
    </row>
    <row r="395" spans="1:16" x14ac:dyDescent="0.25">
      <c r="A395" s="60"/>
      <c r="B395" s="162"/>
      <c r="C395" s="162"/>
      <c r="D395" s="162"/>
      <c r="E395" s="162"/>
      <c r="F395" s="162"/>
      <c r="G395" s="294">
        <v>0</v>
      </c>
      <c r="H395" s="64"/>
      <c r="I395" s="631">
        <v>0</v>
      </c>
      <c r="J395" s="64"/>
      <c r="K395" s="64"/>
      <c r="L395" s="64"/>
      <c r="M395" s="559">
        <v>0</v>
      </c>
      <c r="N395" s="565">
        <f t="shared" si="3"/>
        <v>0</v>
      </c>
      <c r="O395" s="82"/>
      <c r="P395" s="82"/>
    </row>
    <row r="396" spans="1:16" x14ac:dyDescent="0.25">
      <c r="A396" s="60"/>
      <c r="B396" s="162"/>
      <c r="C396" s="162"/>
      <c r="D396" s="162"/>
      <c r="E396" s="162"/>
      <c r="F396" s="162"/>
      <c r="G396" s="294">
        <v>0</v>
      </c>
      <c r="H396" s="64"/>
      <c r="I396" s="631">
        <v>0</v>
      </c>
      <c r="J396" s="64"/>
      <c r="K396" s="64"/>
      <c r="L396" s="64"/>
      <c r="M396" s="559">
        <v>0</v>
      </c>
      <c r="N396" s="565">
        <f t="shared" si="3"/>
        <v>0</v>
      </c>
      <c r="O396" s="82"/>
      <c r="P396" s="82"/>
    </row>
    <row r="397" spans="1:16" x14ac:dyDescent="0.25">
      <c r="A397" s="60"/>
      <c r="B397" s="162"/>
      <c r="C397" s="162"/>
      <c r="D397" s="162"/>
      <c r="E397" s="162"/>
      <c r="F397" s="162"/>
      <c r="G397" s="294">
        <v>0</v>
      </c>
      <c r="H397" s="64"/>
      <c r="I397" s="631">
        <v>0</v>
      </c>
      <c r="J397" s="64"/>
      <c r="K397" s="64"/>
      <c r="L397" s="64"/>
      <c r="M397" s="559">
        <v>0</v>
      </c>
      <c r="N397" s="565">
        <f t="shared" si="3"/>
        <v>0</v>
      </c>
      <c r="O397" s="82"/>
      <c r="P397" s="82"/>
    </row>
    <row r="398" spans="1:16" x14ac:dyDescent="0.25">
      <c r="A398" s="60"/>
      <c r="B398" s="162"/>
      <c r="C398" s="162"/>
      <c r="D398" s="162"/>
      <c r="E398" s="162"/>
      <c r="F398" s="162"/>
      <c r="G398" s="294">
        <v>0</v>
      </c>
      <c r="H398" s="64"/>
      <c r="I398" s="631">
        <v>0</v>
      </c>
      <c r="J398" s="64"/>
      <c r="K398" s="64"/>
      <c r="L398" s="64"/>
      <c r="M398" s="559">
        <v>0</v>
      </c>
      <c r="N398" s="565">
        <f t="shared" si="3"/>
        <v>0</v>
      </c>
      <c r="O398" s="82"/>
      <c r="P398" s="82"/>
    </row>
    <row r="399" spans="1:16" x14ac:dyDescent="0.25">
      <c r="A399" s="60"/>
      <c r="B399" s="162"/>
      <c r="C399" s="162"/>
      <c r="D399" s="162"/>
      <c r="E399" s="162"/>
      <c r="F399" s="162"/>
      <c r="G399" s="294">
        <v>0</v>
      </c>
      <c r="H399" s="64"/>
      <c r="I399" s="631">
        <v>0</v>
      </c>
      <c r="J399" s="64"/>
      <c r="K399" s="64"/>
      <c r="L399" s="64"/>
      <c r="M399" s="559">
        <v>0</v>
      </c>
      <c r="N399" s="565">
        <f t="shared" si="3"/>
        <v>0</v>
      </c>
      <c r="O399" s="82"/>
      <c r="P399" s="82"/>
    </row>
    <row r="400" spans="1:16" x14ac:dyDescent="0.25">
      <c r="A400" s="60"/>
      <c r="B400" s="162"/>
      <c r="C400" s="162"/>
      <c r="D400" s="162"/>
      <c r="E400" s="162"/>
      <c r="F400" s="162"/>
      <c r="G400" s="294">
        <v>0</v>
      </c>
      <c r="H400" s="64"/>
      <c r="I400" s="631">
        <v>0</v>
      </c>
      <c r="J400" s="64"/>
      <c r="K400" s="64"/>
      <c r="L400" s="64"/>
      <c r="M400" s="559">
        <v>0</v>
      </c>
      <c r="N400" s="565">
        <f t="shared" si="3"/>
        <v>0</v>
      </c>
      <c r="O400" s="82"/>
      <c r="P400" s="82"/>
    </row>
    <row r="401" spans="1:16" x14ac:dyDescent="0.25">
      <c r="A401" s="60"/>
      <c r="B401" s="162"/>
      <c r="C401" s="162"/>
      <c r="D401" s="162"/>
      <c r="E401" s="162"/>
      <c r="F401" s="162"/>
      <c r="G401" s="294">
        <v>0</v>
      </c>
      <c r="H401" s="64"/>
      <c r="I401" s="631">
        <v>0</v>
      </c>
      <c r="J401" s="64"/>
      <c r="K401" s="64"/>
      <c r="L401" s="64"/>
      <c r="M401" s="559">
        <v>0</v>
      </c>
      <c r="N401" s="565">
        <f t="shared" si="3"/>
        <v>0</v>
      </c>
      <c r="O401" s="82"/>
      <c r="P401" s="82"/>
    </row>
    <row r="402" spans="1:16" x14ac:dyDescent="0.25">
      <c r="A402" s="60"/>
      <c r="B402" s="162"/>
      <c r="C402" s="162"/>
      <c r="D402" s="162"/>
      <c r="E402" s="162"/>
      <c r="F402" s="162"/>
      <c r="G402" s="294">
        <v>0</v>
      </c>
      <c r="H402" s="64"/>
      <c r="I402" s="631">
        <v>0</v>
      </c>
      <c r="J402" s="64"/>
      <c r="K402" s="64"/>
      <c r="L402" s="64"/>
      <c r="M402" s="559">
        <v>0</v>
      </c>
      <c r="N402" s="565">
        <f t="shared" si="3"/>
        <v>0</v>
      </c>
      <c r="O402" s="82"/>
      <c r="P402" s="82"/>
    </row>
    <row r="403" spans="1:16" x14ac:dyDescent="0.25">
      <c r="A403" s="60"/>
      <c r="B403" s="162"/>
      <c r="C403" s="162"/>
      <c r="D403" s="162"/>
      <c r="E403" s="162"/>
      <c r="F403" s="162"/>
      <c r="G403" s="294">
        <v>0</v>
      </c>
      <c r="H403" s="64"/>
      <c r="I403" s="631">
        <v>0</v>
      </c>
      <c r="J403" s="64"/>
      <c r="K403" s="64"/>
      <c r="L403" s="64"/>
      <c r="M403" s="559">
        <v>0</v>
      </c>
      <c r="N403" s="565">
        <f t="shared" si="3"/>
        <v>0</v>
      </c>
      <c r="O403" s="82"/>
      <c r="P403" s="82"/>
    </row>
    <row r="404" spans="1:16" x14ac:dyDescent="0.25">
      <c r="A404" s="60"/>
      <c r="B404" s="162"/>
      <c r="C404" s="162"/>
      <c r="D404" s="162"/>
      <c r="E404" s="162"/>
      <c r="F404" s="162"/>
      <c r="G404" s="294">
        <v>0</v>
      </c>
      <c r="H404" s="64"/>
      <c r="I404" s="631">
        <v>0</v>
      </c>
      <c r="J404" s="64"/>
      <c r="K404" s="64"/>
      <c r="L404" s="64"/>
      <c r="M404" s="559">
        <v>0</v>
      </c>
      <c r="N404" s="565">
        <f t="shared" si="3"/>
        <v>0</v>
      </c>
      <c r="O404" s="82"/>
      <c r="P404" s="82"/>
    </row>
    <row r="405" spans="1:16" x14ac:dyDescent="0.25">
      <c r="A405" s="60"/>
      <c r="B405" s="162"/>
      <c r="C405" s="162"/>
      <c r="D405" s="162"/>
      <c r="E405" s="162"/>
      <c r="F405" s="162"/>
      <c r="G405" s="294">
        <v>0</v>
      </c>
      <c r="H405" s="64"/>
      <c r="I405" s="631">
        <v>0</v>
      </c>
      <c r="J405" s="64"/>
      <c r="K405" s="64"/>
      <c r="L405" s="64"/>
      <c r="M405" s="559">
        <v>0</v>
      </c>
      <c r="N405" s="565">
        <f t="shared" si="3"/>
        <v>0</v>
      </c>
      <c r="O405" s="82"/>
      <c r="P405" s="82"/>
    </row>
    <row r="406" spans="1:16" x14ac:dyDescent="0.25">
      <c r="A406" s="60"/>
      <c r="B406" s="162"/>
      <c r="C406" s="162"/>
      <c r="D406" s="162"/>
      <c r="E406" s="162"/>
      <c r="F406" s="162"/>
      <c r="G406" s="294">
        <v>0</v>
      </c>
      <c r="H406" s="64"/>
      <c r="I406" s="631">
        <v>0</v>
      </c>
      <c r="J406" s="64"/>
      <c r="K406" s="64"/>
      <c r="L406" s="64"/>
      <c r="M406" s="559">
        <v>0</v>
      </c>
      <c r="N406" s="565">
        <f t="shared" si="3"/>
        <v>0</v>
      </c>
      <c r="O406" s="82"/>
      <c r="P406" s="82"/>
    </row>
    <row r="407" spans="1:16" x14ac:dyDescent="0.25">
      <c r="A407" s="60"/>
      <c r="B407" s="162"/>
      <c r="C407" s="162"/>
      <c r="D407" s="162"/>
      <c r="E407" s="162"/>
      <c r="F407" s="162"/>
      <c r="G407" s="294">
        <v>0</v>
      </c>
      <c r="H407" s="64"/>
      <c r="I407" s="631">
        <v>0</v>
      </c>
      <c r="J407" s="64"/>
      <c r="K407" s="64"/>
      <c r="L407" s="64"/>
      <c r="M407" s="559">
        <v>0</v>
      </c>
      <c r="N407" s="565">
        <f t="shared" si="3"/>
        <v>0</v>
      </c>
      <c r="O407" s="82"/>
      <c r="P407" s="82"/>
    </row>
    <row r="408" spans="1:16" x14ac:dyDescent="0.25">
      <c r="A408" s="60"/>
      <c r="B408" s="162"/>
      <c r="C408" s="162"/>
      <c r="D408" s="162"/>
      <c r="E408" s="162"/>
      <c r="F408" s="162"/>
      <c r="G408" s="294">
        <v>0</v>
      </c>
      <c r="H408" s="64"/>
      <c r="I408" s="631">
        <v>0</v>
      </c>
      <c r="J408" s="64"/>
      <c r="K408" s="64"/>
      <c r="L408" s="64"/>
      <c r="M408" s="559">
        <v>0</v>
      </c>
      <c r="N408" s="565">
        <f t="shared" si="3"/>
        <v>0</v>
      </c>
      <c r="O408" s="82"/>
      <c r="P408" s="82"/>
    </row>
    <row r="409" spans="1:16" x14ac:dyDescent="0.25">
      <c r="A409" s="60"/>
      <c r="B409" s="162"/>
      <c r="C409" s="162"/>
      <c r="D409" s="162"/>
      <c r="E409" s="162"/>
      <c r="F409" s="162"/>
      <c r="G409" s="294">
        <v>0</v>
      </c>
      <c r="H409" s="64"/>
      <c r="I409" s="631">
        <v>0</v>
      </c>
      <c r="J409" s="64"/>
      <c r="K409" s="64"/>
      <c r="L409" s="64"/>
      <c r="M409" s="559">
        <v>0</v>
      </c>
      <c r="N409" s="565">
        <f t="shared" si="3"/>
        <v>0</v>
      </c>
      <c r="O409" s="82"/>
      <c r="P409" s="82"/>
    </row>
    <row r="410" spans="1:16" x14ac:dyDescent="0.25">
      <c r="A410" s="60"/>
      <c r="B410" s="162"/>
      <c r="C410" s="162"/>
      <c r="D410" s="162"/>
      <c r="E410" s="162"/>
      <c r="F410" s="162"/>
      <c r="G410" s="294">
        <v>0</v>
      </c>
      <c r="H410" s="64"/>
      <c r="I410" s="631">
        <v>0</v>
      </c>
      <c r="J410" s="64"/>
      <c r="K410" s="64"/>
      <c r="L410" s="64"/>
      <c r="M410" s="559">
        <v>0</v>
      </c>
      <c r="N410" s="565">
        <f t="shared" si="3"/>
        <v>0</v>
      </c>
      <c r="O410" s="82"/>
      <c r="P410" s="82"/>
    </row>
    <row r="411" spans="1:16" x14ac:dyDescent="0.25">
      <c r="A411" s="60"/>
      <c r="B411" s="162"/>
      <c r="C411" s="162"/>
      <c r="D411" s="162"/>
      <c r="E411" s="162"/>
      <c r="F411" s="162"/>
      <c r="G411" s="294">
        <v>0</v>
      </c>
      <c r="H411" s="64"/>
      <c r="I411" s="631">
        <v>0</v>
      </c>
      <c r="J411" s="64"/>
      <c r="K411" s="64"/>
      <c r="L411" s="64"/>
      <c r="M411" s="559">
        <v>0</v>
      </c>
      <c r="N411" s="565">
        <f t="shared" si="3"/>
        <v>0</v>
      </c>
      <c r="O411" s="82"/>
      <c r="P411" s="82"/>
    </row>
    <row r="412" spans="1:16" x14ac:dyDescent="0.25">
      <c r="A412" s="60"/>
      <c r="B412" s="162"/>
      <c r="C412" s="162"/>
      <c r="D412" s="162"/>
      <c r="E412" s="162"/>
      <c r="F412" s="162"/>
      <c r="G412" s="294">
        <v>0</v>
      </c>
      <c r="H412" s="64"/>
      <c r="I412" s="631">
        <v>0</v>
      </c>
      <c r="J412" s="64"/>
      <c r="K412" s="64"/>
      <c r="L412" s="64"/>
      <c r="M412" s="559">
        <v>0</v>
      </c>
      <c r="N412" s="565">
        <f t="shared" si="3"/>
        <v>0</v>
      </c>
      <c r="O412" s="82"/>
      <c r="P412" s="82"/>
    </row>
    <row r="413" spans="1:16" x14ac:dyDescent="0.25">
      <c r="A413" s="60"/>
      <c r="B413" s="162"/>
      <c r="C413" s="162"/>
      <c r="D413" s="162"/>
      <c r="E413" s="162"/>
      <c r="F413" s="162"/>
      <c r="G413" s="294">
        <v>0</v>
      </c>
      <c r="H413" s="64"/>
      <c r="I413" s="631">
        <v>0</v>
      </c>
      <c r="J413" s="64"/>
      <c r="K413" s="64"/>
      <c r="L413" s="64"/>
      <c r="M413" s="559">
        <v>0</v>
      </c>
      <c r="N413" s="565">
        <f t="shared" si="3"/>
        <v>0</v>
      </c>
      <c r="O413" s="82"/>
      <c r="P413" s="82"/>
    </row>
    <row r="414" spans="1:16" x14ac:dyDescent="0.25">
      <c r="A414" s="60"/>
      <c r="B414" s="162"/>
      <c r="C414" s="162"/>
      <c r="D414" s="162"/>
      <c r="E414" s="162"/>
      <c r="F414" s="162"/>
      <c r="G414" s="294">
        <v>0</v>
      </c>
      <c r="H414" s="64"/>
      <c r="I414" s="631">
        <v>0</v>
      </c>
      <c r="J414" s="64"/>
      <c r="K414" s="64"/>
      <c r="L414" s="64"/>
      <c r="M414" s="559">
        <v>0</v>
      </c>
      <c r="N414" s="565">
        <f t="shared" si="3"/>
        <v>0</v>
      </c>
      <c r="O414" s="82"/>
      <c r="P414" s="82"/>
    </row>
    <row r="415" spans="1:16" x14ac:dyDescent="0.25">
      <c r="A415" s="60"/>
      <c r="B415" s="162"/>
      <c r="C415" s="162"/>
      <c r="D415" s="162"/>
      <c r="E415" s="162"/>
      <c r="F415" s="162"/>
      <c r="G415" s="294">
        <v>0</v>
      </c>
      <c r="H415" s="64"/>
      <c r="I415" s="631">
        <v>0</v>
      </c>
      <c r="J415" s="64"/>
      <c r="K415" s="64"/>
      <c r="L415" s="64"/>
      <c r="M415" s="559">
        <v>0</v>
      </c>
      <c r="N415" s="565">
        <f t="shared" si="3"/>
        <v>0</v>
      </c>
      <c r="O415" s="82"/>
      <c r="P415" s="82"/>
    </row>
    <row r="416" spans="1:16" x14ac:dyDescent="0.25">
      <c r="A416" s="60"/>
      <c r="B416" s="162"/>
      <c r="C416" s="162"/>
      <c r="D416" s="162"/>
      <c r="E416" s="162"/>
      <c r="F416" s="162"/>
      <c r="G416" s="294">
        <v>0</v>
      </c>
      <c r="H416" s="64"/>
      <c r="I416" s="631">
        <v>0</v>
      </c>
      <c r="J416" s="64"/>
      <c r="K416" s="64"/>
      <c r="L416" s="64"/>
      <c r="M416" s="559">
        <v>0</v>
      </c>
      <c r="N416" s="565">
        <f t="shared" si="3"/>
        <v>0</v>
      </c>
      <c r="O416" s="82"/>
      <c r="P416" s="82"/>
    </row>
    <row r="417" spans="1:16" x14ac:dyDescent="0.25">
      <c r="A417" s="60"/>
      <c r="B417" s="162"/>
      <c r="C417" s="162"/>
      <c r="D417" s="162"/>
      <c r="E417" s="162"/>
      <c r="F417" s="162"/>
      <c r="G417" s="294">
        <v>0</v>
      </c>
      <c r="H417" s="64"/>
      <c r="I417" s="631">
        <v>0</v>
      </c>
      <c r="J417" s="64"/>
      <c r="K417" s="64"/>
      <c r="L417" s="64"/>
      <c r="M417" s="559">
        <v>0</v>
      </c>
      <c r="N417" s="565">
        <f t="shared" si="3"/>
        <v>0</v>
      </c>
      <c r="O417" s="82"/>
      <c r="P417" s="82"/>
    </row>
    <row r="418" spans="1:16" x14ac:dyDescent="0.25">
      <c r="A418" s="60"/>
      <c r="B418" s="162"/>
      <c r="C418" s="162"/>
      <c r="D418" s="162"/>
      <c r="E418" s="162"/>
      <c r="F418" s="162"/>
      <c r="G418" s="294">
        <v>0</v>
      </c>
      <c r="H418" s="64"/>
      <c r="I418" s="631">
        <v>0</v>
      </c>
      <c r="J418" s="64"/>
      <c r="K418" s="64"/>
      <c r="L418" s="64"/>
      <c r="M418" s="559">
        <v>0</v>
      </c>
      <c r="N418" s="565">
        <f t="shared" si="3"/>
        <v>0</v>
      </c>
      <c r="O418" s="82"/>
      <c r="P418" s="82"/>
    </row>
    <row r="419" spans="1:16" x14ac:dyDescent="0.25">
      <c r="A419" s="60"/>
      <c r="B419" s="162"/>
      <c r="C419" s="162"/>
      <c r="D419" s="162"/>
      <c r="E419" s="162"/>
      <c r="F419" s="162"/>
      <c r="G419" s="294">
        <v>0</v>
      </c>
      <c r="H419" s="64"/>
      <c r="I419" s="631">
        <v>0</v>
      </c>
      <c r="J419" s="64"/>
      <c r="K419" s="64"/>
      <c r="L419" s="64"/>
      <c r="M419" s="559">
        <v>0</v>
      </c>
      <c r="N419" s="565">
        <f t="shared" si="3"/>
        <v>0</v>
      </c>
      <c r="O419" s="82"/>
      <c r="P419" s="82"/>
    </row>
    <row r="420" spans="1:16" x14ac:dyDescent="0.25">
      <c r="A420" s="60"/>
      <c r="B420" s="162"/>
      <c r="C420" s="162"/>
      <c r="D420" s="162"/>
      <c r="E420" s="162"/>
      <c r="F420" s="162"/>
      <c r="G420" s="294">
        <v>0</v>
      </c>
      <c r="H420" s="64"/>
      <c r="I420" s="631">
        <v>0</v>
      </c>
      <c r="J420" s="64"/>
      <c r="K420" s="64"/>
      <c r="L420" s="64"/>
      <c r="M420" s="559">
        <v>0</v>
      </c>
      <c r="N420" s="565">
        <f t="shared" si="3"/>
        <v>0</v>
      </c>
      <c r="O420" s="82"/>
      <c r="P420" s="82"/>
    </row>
    <row r="421" spans="1:16" x14ac:dyDescent="0.25">
      <c r="A421" s="60"/>
      <c r="B421" s="162"/>
      <c r="C421" s="162"/>
      <c r="D421" s="162"/>
      <c r="E421" s="162"/>
      <c r="F421" s="162"/>
      <c r="G421" s="294">
        <v>0</v>
      </c>
      <c r="H421" s="64"/>
      <c r="I421" s="631">
        <v>0</v>
      </c>
      <c r="J421" s="64"/>
      <c r="K421" s="64"/>
      <c r="L421" s="64"/>
      <c r="M421" s="559">
        <v>0</v>
      </c>
      <c r="N421" s="565">
        <f t="shared" si="3"/>
        <v>0</v>
      </c>
      <c r="O421" s="82"/>
      <c r="P421" s="82"/>
    </row>
    <row r="422" spans="1:16" x14ac:dyDescent="0.25">
      <c r="A422" s="60"/>
      <c r="B422" s="162"/>
      <c r="C422" s="162"/>
      <c r="D422" s="162"/>
      <c r="E422" s="162"/>
      <c r="F422" s="162"/>
      <c r="G422" s="294">
        <v>0</v>
      </c>
      <c r="H422" s="64"/>
      <c r="I422" s="631">
        <v>0</v>
      </c>
      <c r="J422" s="64"/>
      <c r="K422" s="64"/>
      <c r="L422" s="64"/>
      <c r="M422" s="559">
        <v>0</v>
      </c>
      <c r="N422" s="565">
        <f t="shared" si="3"/>
        <v>0</v>
      </c>
      <c r="O422" s="82"/>
      <c r="P422" s="82"/>
    </row>
    <row r="423" spans="1:16" x14ac:dyDescent="0.25">
      <c r="A423" s="60"/>
      <c r="B423" s="162"/>
      <c r="C423" s="162"/>
      <c r="D423" s="162"/>
      <c r="E423" s="162"/>
      <c r="F423" s="162"/>
      <c r="G423" s="294">
        <v>0</v>
      </c>
      <c r="H423" s="64"/>
      <c r="I423" s="631">
        <v>0</v>
      </c>
      <c r="J423" s="64"/>
      <c r="K423" s="64"/>
      <c r="L423" s="64"/>
      <c r="M423" s="559">
        <v>0</v>
      </c>
      <c r="N423" s="565">
        <f t="shared" si="3"/>
        <v>0</v>
      </c>
      <c r="O423" s="82"/>
      <c r="P423" s="82"/>
    </row>
    <row r="424" spans="1:16" x14ac:dyDescent="0.25">
      <c r="A424" s="60"/>
      <c r="B424" s="162"/>
      <c r="C424" s="162"/>
      <c r="D424" s="162"/>
      <c r="E424" s="162"/>
      <c r="F424" s="162"/>
      <c r="G424" s="294">
        <v>0</v>
      </c>
      <c r="H424" s="64"/>
      <c r="I424" s="631">
        <v>0</v>
      </c>
      <c r="J424" s="64"/>
      <c r="K424" s="64"/>
      <c r="L424" s="64"/>
      <c r="M424" s="559">
        <v>0</v>
      </c>
      <c r="N424" s="565">
        <f t="shared" si="3"/>
        <v>0</v>
      </c>
      <c r="O424" s="82"/>
      <c r="P424" s="82"/>
    </row>
    <row r="425" spans="1:16" x14ac:dyDescent="0.25">
      <c r="A425" s="60"/>
      <c r="B425" s="162"/>
      <c r="C425" s="162"/>
      <c r="D425" s="162"/>
      <c r="E425" s="162"/>
      <c r="F425" s="162"/>
      <c r="G425" s="294">
        <v>0</v>
      </c>
      <c r="H425" s="64"/>
      <c r="I425" s="631">
        <v>0</v>
      </c>
      <c r="J425" s="64"/>
      <c r="K425" s="64"/>
      <c r="L425" s="64"/>
      <c r="M425" s="559">
        <v>0</v>
      </c>
      <c r="N425" s="565">
        <f t="shared" si="3"/>
        <v>0</v>
      </c>
      <c r="O425" s="82"/>
      <c r="P425" s="82"/>
    </row>
    <row r="426" spans="1:16" x14ac:dyDescent="0.25">
      <c r="A426" s="60"/>
      <c r="B426" s="162"/>
      <c r="C426" s="162"/>
      <c r="D426" s="162"/>
      <c r="E426" s="162"/>
      <c r="F426" s="162"/>
      <c r="G426" s="294">
        <v>0</v>
      </c>
      <c r="H426" s="64"/>
      <c r="I426" s="631">
        <v>0</v>
      </c>
      <c r="J426" s="64"/>
      <c r="K426" s="64"/>
      <c r="L426" s="64"/>
      <c r="M426" s="559">
        <v>0</v>
      </c>
      <c r="N426" s="565">
        <f t="shared" si="3"/>
        <v>0</v>
      </c>
      <c r="O426" s="82"/>
      <c r="P426" s="82"/>
    </row>
    <row r="427" spans="1:16" x14ac:dyDescent="0.25">
      <c r="A427" s="60"/>
      <c r="B427" s="162"/>
      <c r="C427" s="162"/>
      <c r="D427" s="162"/>
      <c r="E427" s="162"/>
      <c r="F427" s="162"/>
      <c r="G427" s="294">
        <v>0</v>
      </c>
      <c r="H427" s="64"/>
      <c r="I427" s="631">
        <v>0</v>
      </c>
      <c r="J427" s="64"/>
      <c r="K427" s="64"/>
      <c r="L427" s="64"/>
      <c r="M427" s="559">
        <v>0</v>
      </c>
      <c r="N427" s="565">
        <f t="shared" si="3"/>
        <v>0</v>
      </c>
      <c r="O427" s="82"/>
      <c r="P427" s="82"/>
    </row>
    <row r="428" spans="1:16" x14ac:dyDescent="0.25">
      <c r="A428" s="60"/>
      <c r="B428" s="162"/>
      <c r="C428" s="162"/>
      <c r="D428" s="162"/>
      <c r="E428" s="162"/>
      <c r="F428" s="162"/>
      <c r="G428" s="294">
        <v>0</v>
      </c>
      <c r="H428" s="64"/>
      <c r="I428" s="631">
        <v>0</v>
      </c>
      <c r="J428" s="64"/>
      <c r="K428" s="64"/>
      <c r="L428" s="64"/>
      <c r="M428" s="559">
        <v>0</v>
      </c>
      <c r="N428" s="565">
        <f t="shared" si="3"/>
        <v>0</v>
      </c>
      <c r="O428" s="82"/>
      <c r="P428" s="82"/>
    </row>
    <row r="429" spans="1:16" x14ac:dyDescent="0.25">
      <c r="A429" s="60"/>
      <c r="B429" s="162"/>
      <c r="C429" s="162"/>
      <c r="D429" s="162"/>
      <c r="E429" s="162"/>
      <c r="F429" s="162"/>
      <c r="G429" s="294">
        <v>0</v>
      </c>
      <c r="H429" s="64"/>
      <c r="I429" s="631">
        <v>0</v>
      </c>
      <c r="J429" s="64"/>
      <c r="K429" s="64"/>
      <c r="L429" s="64"/>
      <c r="M429" s="559">
        <v>0</v>
      </c>
      <c r="N429" s="565">
        <f t="shared" si="3"/>
        <v>0</v>
      </c>
      <c r="O429" s="82"/>
      <c r="P429" s="82"/>
    </row>
    <row r="430" spans="1:16" x14ac:dyDescent="0.25">
      <c r="A430" s="60"/>
      <c r="B430" s="162"/>
      <c r="C430" s="162"/>
      <c r="D430" s="162"/>
      <c r="E430" s="162"/>
      <c r="F430" s="162"/>
      <c r="G430" s="294">
        <v>0</v>
      </c>
      <c r="H430" s="64"/>
      <c r="I430" s="631">
        <v>0</v>
      </c>
      <c r="J430" s="64"/>
      <c r="K430" s="64"/>
      <c r="L430" s="64"/>
      <c r="M430" s="559">
        <v>0</v>
      </c>
      <c r="N430" s="565">
        <f t="shared" si="3"/>
        <v>0</v>
      </c>
      <c r="O430" s="82"/>
      <c r="P430" s="82"/>
    </row>
    <row r="431" spans="1:16" x14ac:dyDescent="0.25">
      <c r="A431" s="60"/>
      <c r="B431" s="162"/>
      <c r="C431" s="162"/>
      <c r="D431" s="162"/>
      <c r="E431" s="162"/>
      <c r="F431" s="162"/>
      <c r="G431" s="294">
        <v>0</v>
      </c>
      <c r="H431" s="64"/>
      <c r="I431" s="631">
        <v>0</v>
      </c>
      <c r="J431" s="64"/>
      <c r="K431" s="64"/>
      <c r="L431" s="64"/>
      <c r="M431" s="559">
        <v>0</v>
      </c>
      <c r="N431" s="565">
        <f t="shared" si="3"/>
        <v>0</v>
      </c>
      <c r="O431" s="82"/>
      <c r="P431" s="82"/>
    </row>
    <row r="432" spans="1:16" x14ac:dyDescent="0.25">
      <c r="A432" s="60"/>
      <c r="B432" s="162"/>
      <c r="C432" s="162"/>
      <c r="D432" s="162"/>
      <c r="E432" s="162"/>
      <c r="F432" s="162"/>
      <c r="G432" s="294">
        <v>0</v>
      </c>
      <c r="H432" s="64"/>
      <c r="I432" s="631">
        <v>0</v>
      </c>
      <c r="J432" s="64"/>
      <c r="K432" s="64"/>
      <c r="L432" s="64"/>
      <c r="M432" s="559">
        <v>0</v>
      </c>
      <c r="N432" s="565">
        <f t="shared" si="3"/>
        <v>0</v>
      </c>
      <c r="O432" s="82"/>
      <c r="P432" s="82"/>
    </row>
    <row r="433" spans="1:16" x14ac:dyDescent="0.25">
      <c r="A433" s="60"/>
      <c r="B433" s="162"/>
      <c r="C433" s="162"/>
      <c r="D433" s="162"/>
      <c r="E433" s="162"/>
      <c r="F433" s="162"/>
      <c r="G433" s="294">
        <v>0</v>
      </c>
      <c r="H433" s="64"/>
      <c r="I433" s="631">
        <v>0</v>
      </c>
      <c r="J433" s="64"/>
      <c r="K433" s="64"/>
      <c r="L433" s="64"/>
      <c r="M433" s="559">
        <v>0</v>
      </c>
      <c r="N433" s="565">
        <f t="shared" si="3"/>
        <v>0</v>
      </c>
      <c r="O433" s="82"/>
      <c r="P433" s="82"/>
    </row>
    <row r="434" spans="1:16" x14ac:dyDescent="0.25">
      <c r="A434" s="60"/>
      <c r="B434" s="162"/>
      <c r="C434" s="162"/>
      <c r="D434" s="162"/>
      <c r="E434" s="162"/>
      <c r="F434" s="162"/>
      <c r="G434" s="294">
        <v>0</v>
      </c>
      <c r="H434" s="64"/>
      <c r="I434" s="631">
        <v>0</v>
      </c>
      <c r="J434" s="64"/>
      <c r="K434" s="64"/>
      <c r="L434" s="64"/>
      <c r="M434" s="559">
        <v>0</v>
      </c>
      <c r="N434" s="565">
        <f t="shared" si="3"/>
        <v>0</v>
      </c>
      <c r="O434" s="82"/>
      <c r="P434" s="82"/>
    </row>
    <row r="435" spans="1:16" x14ac:dyDescent="0.25">
      <c r="A435" s="60"/>
      <c r="B435" s="162"/>
      <c r="C435" s="162"/>
      <c r="D435" s="162"/>
      <c r="E435" s="162"/>
      <c r="F435" s="162"/>
      <c r="G435" s="294">
        <v>0</v>
      </c>
      <c r="H435" s="64"/>
      <c r="I435" s="631">
        <v>0</v>
      </c>
      <c r="J435" s="64"/>
      <c r="K435" s="64"/>
      <c r="L435" s="64"/>
      <c r="M435" s="559">
        <v>0</v>
      </c>
      <c r="N435" s="565">
        <f t="shared" si="3"/>
        <v>0</v>
      </c>
      <c r="O435" s="82"/>
      <c r="P435" s="82"/>
    </row>
    <row r="436" spans="1:16" x14ac:dyDescent="0.25">
      <c r="A436" s="60"/>
      <c r="B436" s="162"/>
      <c r="C436" s="162"/>
      <c r="D436" s="162"/>
      <c r="E436" s="162"/>
      <c r="F436" s="162"/>
      <c r="G436" s="294">
        <v>0</v>
      </c>
      <c r="H436" s="64"/>
      <c r="I436" s="631">
        <v>0</v>
      </c>
      <c r="J436" s="64"/>
      <c r="K436" s="64"/>
      <c r="L436" s="64"/>
      <c r="M436" s="559">
        <v>0</v>
      </c>
      <c r="N436" s="565">
        <f t="shared" si="3"/>
        <v>0</v>
      </c>
      <c r="O436" s="82"/>
      <c r="P436" s="82"/>
    </row>
    <row r="437" spans="1:16" x14ac:dyDescent="0.25">
      <c r="A437" s="60"/>
      <c r="B437" s="162"/>
      <c r="C437" s="162"/>
      <c r="D437" s="162"/>
      <c r="E437" s="162"/>
      <c r="F437" s="162"/>
      <c r="G437" s="294">
        <v>0</v>
      </c>
      <c r="H437" s="64"/>
      <c r="I437" s="631">
        <v>0</v>
      </c>
      <c r="J437" s="64"/>
      <c r="K437" s="64"/>
      <c r="L437" s="64"/>
      <c r="M437" s="559">
        <v>0</v>
      </c>
      <c r="N437" s="565">
        <f t="shared" si="3"/>
        <v>0</v>
      </c>
      <c r="O437" s="82"/>
      <c r="P437" s="82"/>
    </row>
    <row r="438" spans="1:16" x14ac:dyDescent="0.25">
      <c r="A438" s="60"/>
      <c r="B438" s="162"/>
      <c r="C438" s="162"/>
      <c r="D438" s="162"/>
      <c r="E438" s="162"/>
      <c r="F438" s="162"/>
      <c r="G438" s="294">
        <v>0</v>
      </c>
      <c r="H438" s="64"/>
      <c r="I438" s="631">
        <v>0</v>
      </c>
      <c r="J438" s="64"/>
      <c r="K438" s="64"/>
      <c r="L438" s="64"/>
      <c r="M438" s="559">
        <v>0</v>
      </c>
      <c r="N438" s="565">
        <f t="shared" si="3"/>
        <v>0</v>
      </c>
      <c r="O438" s="82"/>
      <c r="P438" s="82"/>
    </row>
    <row r="439" spans="1:16" x14ac:dyDescent="0.25">
      <c r="A439" s="60"/>
      <c r="B439" s="162"/>
      <c r="C439" s="162"/>
      <c r="D439" s="162"/>
      <c r="E439" s="162"/>
      <c r="F439" s="162"/>
      <c r="G439" s="294">
        <v>0</v>
      </c>
      <c r="H439" s="64"/>
      <c r="I439" s="631">
        <v>0</v>
      </c>
      <c r="J439" s="64"/>
      <c r="K439" s="64"/>
      <c r="L439" s="64"/>
      <c r="M439" s="559">
        <v>0</v>
      </c>
      <c r="N439" s="565">
        <f t="shared" si="3"/>
        <v>0</v>
      </c>
      <c r="O439" s="82"/>
      <c r="P439" s="82"/>
    </row>
    <row r="440" spans="1:16" x14ac:dyDescent="0.25">
      <c r="A440" s="60"/>
      <c r="B440" s="162"/>
      <c r="C440" s="162"/>
      <c r="D440" s="162"/>
      <c r="E440" s="162"/>
      <c r="F440" s="162"/>
      <c r="G440" s="294">
        <v>0</v>
      </c>
      <c r="H440" s="64"/>
      <c r="I440" s="631">
        <v>0</v>
      </c>
      <c r="J440" s="64"/>
      <c r="K440" s="64"/>
      <c r="L440" s="64"/>
      <c r="M440" s="559">
        <v>0</v>
      </c>
      <c r="N440" s="565">
        <f t="shared" si="3"/>
        <v>0</v>
      </c>
      <c r="O440" s="82"/>
      <c r="P440" s="82"/>
    </row>
    <row r="441" spans="1:16" x14ac:dyDescent="0.25">
      <c r="A441" s="60"/>
      <c r="B441" s="162"/>
      <c r="C441" s="162"/>
      <c r="D441" s="162"/>
      <c r="E441" s="162"/>
      <c r="F441" s="162"/>
      <c r="G441" s="294">
        <v>0</v>
      </c>
      <c r="H441" s="64"/>
      <c r="I441" s="631">
        <v>0</v>
      </c>
      <c r="J441" s="64"/>
      <c r="K441" s="64"/>
      <c r="L441" s="64"/>
      <c r="M441" s="559">
        <v>0</v>
      </c>
      <c r="N441" s="565">
        <f t="shared" si="3"/>
        <v>0</v>
      </c>
      <c r="O441" s="82"/>
      <c r="P441" s="82"/>
    </row>
    <row r="442" spans="1:16" x14ac:dyDescent="0.25">
      <c r="A442" s="60"/>
      <c r="B442" s="162"/>
      <c r="C442" s="162"/>
      <c r="D442" s="162"/>
      <c r="E442" s="162"/>
      <c r="F442" s="162"/>
      <c r="G442" s="294">
        <v>0</v>
      </c>
      <c r="H442" s="64"/>
      <c r="I442" s="631">
        <v>0</v>
      </c>
      <c r="J442" s="64"/>
      <c r="K442" s="64"/>
      <c r="L442" s="64"/>
      <c r="M442" s="559">
        <v>0</v>
      </c>
      <c r="N442" s="565">
        <f t="shared" si="3"/>
        <v>0</v>
      </c>
      <c r="O442" s="82"/>
      <c r="P442" s="82"/>
    </row>
    <row r="443" spans="1:16" x14ac:dyDescent="0.25">
      <c r="A443" s="60"/>
      <c r="B443" s="162"/>
      <c r="C443" s="162"/>
      <c r="D443" s="162"/>
      <c r="E443" s="162"/>
      <c r="F443" s="162"/>
      <c r="G443" s="294">
        <v>0</v>
      </c>
      <c r="H443" s="64"/>
      <c r="I443" s="631">
        <v>0</v>
      </c>
      <c r="J443" s="64"/>
      <c r="K443" s="64"/>
      <c r="L443" s="64"/>
      <c r="M443" s="559">
        <v>0</v>
      </c>
      <c r="N443" s="565">
        <f t="shared" si="3"/>
        <v>0</v>
      </c>
      <c r="O443" s="82"/>
      <c r="P443" s="82"/>
    </row>
    <row r="444" spans="1:16" x14ac:dyDescent="0.25">
      <c r="A444" s="60"/>
      <c r="B444" s="162"/>
      <c r="C444" s="162"/>
      <c r="D444" s="162"/>
      <c r="E444" s="162"/>
      <c r="F444" s="162"/>
      <c r="G444" s="294">
        <v>0</v>
      </c>
      <c r="H444" s="64"/>
      <c r="I444" s="631">
        <v>0</v>
      </c>
      <c r="J444" s="64"/>
      <c r="K444" s="64"/>
      <c r="L444" s="64"/>
      <c r="M444" s="559">
        <v>0</v>
      </c>
      <c r="N444" s="565">
        <f t="shared" si="3"/>
        <v>0</v>
      </c>
      <c r="O444" s="82"/>
      <c r="P444" s="82"/>
    </row>
    <row r="445" spans="1:16" x14ac:dyDescent="0.25">
      <c r="A445" s="60"/>
      <c r="B445" s="162"/>
      <c r="C445" s="162"/>
      <c r="D445" s="162"/>
      <c r="E445" s="162"/>
      <c r="F445" s="162"/>
      <c r="G445" s="294">
        <v>0</v>
      </c>
      <c r="H445" s="64"/>
      <c r="I445" s="631">
        <v>0</v>
      </c>
      <c r="J445" s="64"/>
      <c r="K445" s="64"/>
      <c r="L445" s="64"/>
      <c r="M445" s="559">
        <v>0</v>
      </c>
      <c r="N445" s="565">
        <f t="shared" si="3"/>
        <v>0</v>
      </c>
      <c r="O445" s="82"/>
      <c r="P445" s="82"/>
    </row>
    <row r="446" spans="1:16" x14ac:dyDescent="0.25">
      <c r="A446" s="60"/>
      <c r="B446" s="162"/>
      <c r="C446" s="162"/>
      <c r="D446" s="162"/>
      <c r="E446" s="162"/>
      <c r="F446" s="162"/>
      <c r="G446" s="294">
        <v>0</v>
      </c>
      <c r="H446" s="64"/>
      <c r="I446" s="631">
        <v>0</v>
      </c>
      <c r="J446" s="64"/>
      <c r="K446" s="64"/>
      <c r="L446" s="64"/>
      <c r="M446" s="559">
        <v>0</v>
      </c>
      <c r="N446" s="565">
        <f t="shared" si="3"/>
        <v>0</v>
      </c>
      <c r="O446" s="82"/>
      <c r="P446" s="82"/>
    </row>
    <row r="447" spans="1:16" x14ac:dyDescent="0.25">
      <c r="A447" s="60"/>
      <c r="B447" s="162"/>
      <c r="C447" s="162"/>
      <c r="D447" s="162"/>
      <c r="E447" s="162"/>
      <c r="F447" s="162"/>
      <c r="G447" s="294">
        <v>0</v>
      </c>
      <c r="H447" s="64"/>
      <c r="I447" s="631">
        <v>0</v>
      </c>
      <c r="J447" s="64"/>
      <c r="K447" s="64"/>
      <c r="L447" s="64"/>
      <c r="M447" s="559">
        <v>0</v>
      </c>
      <c r="N447" s="565">
        <f t="shared" si="3"/>
        <v>0</v>
      </c>
      <c r="O447" s="82"/>
      <c r="P447" s="82"/>
    </row>
    <row r="448" spans="1:16" x14ac:dyDescent="0.25">
      <c r="A448" s="60"/>
      <c r="B448" s="162"/>
      <c r="C448" s="162"/>
      <c r="D448" s="162"/>
      <c r="E448" s="162"/>
      <c r="F448" s="162"/>
      <c r="G448" s="294">
        <v>0</v>
      </c>
      <c r="H448" s="64"/>
      <c r="I448" s="631">
        <v>0</v>
      </c>
      <c r="J448" s="64"/>
      <c r="K448" s="64"/>
      <c r="L448" s="64"/>
      <c r="M448" s="559">
        <v>0</v>
      </c>
      <c r="N448" s="565">
        <f t="shared" si="3"/>
        <v>0</v>
      </c>
      <c r="O448" s="82"/>
      <c r="P448" s="82"/>
    </row>
    <row r="449" spans="1:16" x14ac:dyDescent="0.25">
      <c r="A449" s="60"/>
      <c r="B449" s="162"/>
      <c r="C449" s="162"/>
      <c r="D449" s="162"/>
      <c r="E449" s="162"/>
      <c r="F449" s="162"/>
      <c r="G449" s="294">
        <v>0</v>
      </c>
      <c r="H449" s="64"/>
      <c r="I449" s="631">
        <v>0</v>
      </c>
      <c r="J449" s="64"/>
      <c r="K449" s="64"/>
      <c r="L449" s="64"/>
      <c r="M449" s="559">
        <v>0</v>
      </c>
      <c r="N449" s="565">
        <f t="shared" ref="N449:N510" si="4">G449*M449</f>
        <v>0</v>
      </c>
      <c r="O449" s="82"/>
      <c r="P449" s="82"/>
    </row>
    <row r="450" spans="1:16" x14ac:dyDescent="0.25">
      <c r="A450" s="60"/>
      <c r="B450" s="162"/>
      <c r="C450" s="162"/>
      <c r="D450" s="162"/>
      <c r="E450" s="162"/>
      <c r="F450" s="162"/>
      <c r="G450" s="294">
        <v>0</v>
      </c>
      <c r="H450" s="64"/>
      <c r="I450" s="631">
        <v>0</v>
      </c>
      <c r="J450" s="64"/>
      <c r="K450" s="64"/>
      <c r="L450" s="64"/>
      <c r="M450" s="559">
        <v>0</v>
      </c>
      <c r="N450" s="565">
        <f t="shared" si="4"/>
        <v>0</v>
      </c>
      <c r="O450" s="82"/>
      <c r="P450" s="82"/>
    </row>
    <row r="451" spans="1:16" x14ac:dyDescent="0.25">
      <c r="A451" s="60"/>
      <c r="B451" s="162"/>
      <c r="C451" s="162"/>
      <c r="D451" s="162"/>
      <c r="E451" s="162"/>
      <c r="F451" s="162"/>
      <c r="G451" s="294">
        <v>0</v>
      </c>
      <c r="H451" s="64"/>
      <c r="I451" s="631">
        <v>0</v>
      </c>
      <c r="J451" s="64"/>
      <c r="K451" s="64"/>
      <c r="L451" s="64"/>
      <c r="M451" s="559">
        <v>0</v>
      </c>
      <c r="N451" s="565">
        <f t="shared" si="4"/>
        <v>0</v>
      </c>
      <c r="O451" s="82"/>
      <c r="P451" s="82"/>
    </row>
    <row r="452" spans="1:16" x14ac:dyDescent="0.25">
      <c r="A452" s="60"/>
      <c r="B452" s="162"/>
      <c r="C452" s="162"/>
      <c r="D452" s="162"/>
      <c r="E452" s="162"/>
      <c r="F452" s="162"/>
      <c r="G452" s="294">
        <v>0</v>
      </c>
      <c r="H452" s="64"/>
      <c r="I452" s="631">
        <v>0</v>
      </c>
      <c r="J452" s="64"/>
      <c r="K452" s="64"/>
      <c r="L452" s="64"/>
      <c r="M452" s="559">
        <v>0</v>
      </c>
      <c r="N452" s="565">
        <f t="shared" si="4"/>
        <v>0</v>
      </c>
      <c r="O452" s="82"/>
      <c r="P452" s="82"/>
    </row>
    <row r="453" spans="1:16" x14ac:dyDescent="0.25">
      <c r="A453" s="60"/>
      <c r="B453" s="162"/>
      <c r="C453" s="162"/>
      <c r="D453" s="162"/>
      <c r="E453" s="162"/>
      <c r="F453" s="162"/>
      <c r="G453" s="294">
        <v>0</v>
      </c>
      <c r="H453" s="64"/>
      <c r="I453" s="631">
        <v>0</v>
      </c>
      <c r="J453" s="64"/>
      <c r="K453" s="64"/>
      <c r="L453" s="64"/>
      <c r="M453" s="559">
        <v>0</v>
      </c>
      <c r="N453" s="565">
        <f t="shared" si="4"/>
        <v>0</v>
      </c>
      <c r="O453" s="82"/>
      <c r="P453" s="82"/>
    </row>
    <row r="454" spans="1:16" x14ac:dyDescent="0.25">
      <c r="A454" s="60"/>
      <c r="B454" s="162"/>
      <c r="C454" s="162"/>
      <c r="D454" s="162"/>
      <c r="E454" s="162"/>
      <c r="F454" s="162"/>
      <c r="G454" s="294">
        <v>0</v>
      </c>
      <c r="H454" s="64"/>
      <c r="I454" s="631">
        <v>0</v>
      </c>
      <c r="J454" s="64"/>
      <c r="K454" s="64"/>
      <c r="L454" s="64"/>
      <c r="M454" s="559">
        <v>0</v>
      </c>
      <c r="N454" s="565">
        <f t="shared" si="4"/>
        <v>0</v>
      </c>
      <c r="O454" s="82"/>
      <c r="P454" s="82"/>
    </row>
    <row r="455" spans="1:16" x14ac:dyDescent="0.25">
      <c r="A455" s="60"/>
      <c r="B455" s="162"/>
      <c r="C455" s="162"/>
      <c r="D455" s="162"/>
      <c r="E455" s="162"/>
      <c r="F455" s="162"/>
      <c r="G455" s="294">
        <v>0</v>
      </c>
      <c r="H455" s="64"/>
      <c r="I455" s="631">
        <v>0</v>
      </c>
      <c r="J455" s="64"/>
      <c r="K455" s="64"/>
      <c r="L455" s="64"/>
      <c r="M455" s="559">
        <v>0</v>
      </c>
      <c r="N455" s="565">
        <f t="shared" si="4"/>
        <v>0</v>
      </c>
      <c r="O455" s="82"/>
      <c r="P455" s="82"/>
    </row>
    <row r="456" spans="1:16" x14ac:dyDescent="0.25">
      <c r="A456" s="60"/>
      <c r="B456" s="162"/>
      <c r="C456" s="162"/>
      <c r="D456" s="162"/>
      <c r="E456" s="162"/>
      <c r="F456" s="162"/>
      <c r="G456" s="294">
        <v>0</v>
      </c>
      <c r="H456" s="64"/>
      <c r="I456" s="631">
        <v>0</v>
      </c>
      <c r="J456" s="64"/>
      <c r="K456" s="64"/>
      <c r="L456" s="64"/>
      <c r="M456" s="559">
        <v>0</v>
      </c>
      <c r="N456" s="565">
        <f t="shared" si="4"/>
        <v>0</v>
      </c>
      <c r="O456" s="82"/>
      <c r="P456" s="82"/>
    </row>
    <row r="457" spans="1:16" x14ac:dyDescent="0.25">
      <c r="A457" s="60"/>
      <c r="B457" s="162"/>
      <c r="C457" s="162"/>
      <c r="D457" s="162"/>
      <c r="E457" s="162"/>
      <c r="F457" s="162"/>
      <c r="G457" s="294">
        <v>0</v>
      </c>
      <c r="H457" s="64"/>
      <c r="I457" s="631">
        <v>0</v>
      </c>
      <c r="J457" s="64"/>
      <c r="K457" s="64"/>
      <c r="L457" s="64"/>
      <c r="M457" s="559">
        <v>0</v>
      </c>
      <c r="N457" s="565">
        <f t="shared" si="4"/>
        <v>0</v>
      </c>
      <c r="O457" s="82"/>
      <c r="P457" s="82"/>
    </row>
    <row r="458" spans="1:16" x14ac:dyDescent="0.25">
      <c r="A458" s="60"/>
      <c r="B458" s="162"/>
      <c r="C458" s="162"/>
      <c r="D458" s="162"/>
      <c r="E458" s="162"/>
      <c r="F458" s="162"/>
      <c r="G458" s="294">
        <v>0</v>
      </c>
      <c r="H458" s="64"/>
      <c r="I458" s="631">
        <v>0</v>
      </c>
      <c r="J458" s="64"/>
      <c r="K458" s="64"/>
      <c r="L458" s="64"/>
      <c r="M458" s="559">
        <v>0</v>
      </c>
      <c r="N458" s="565">
        <f t="shared" si="4"/>
        <v>0</v>
      </c>
      <c r="O458" s="82"/>
      <c r="P458" s="82"/>
    </row>
    <row r="459" spans="1:16" x14ac:dyDescent="0.25">
      <c r="A459" s="60"/>
      <c r="B459" s="162"/>
      <c r="C459" s="162"/>
      <c r="D459" s="162"/>
      <c r="E459" s="162"/>
      <c r="F459" s="162"/>
      <c r="G459" s="294">
        <v>0</v>
      </c>
      <c r="H459" s="64"/>
      <c r="I459" s="631">
        <v>0</v>
      </c>
      <c r="J459" s="64"/>
      <c r="K459" s="64"/>
      <c r="L459" s="64"/>
      <c r="M459" s="559">
        <v>0</v>
      </c>
      <c r="N459" s="565">
        <f t="shared" si="4"/>
        <v>0</v>
      </c>
      <c r="O459" s="82"/>
      <c r="P459" s="82"/>
    </row>
    <row r="460" spans="1:16" x14ac:dyDescent="0.25">
      <c r="A460" s="60"/>
      <c r="B460" s="162"/>
      <c r="C460" s="162"/>
      <c r="D460" s="162"/>
      <c r="E460" s="162"/>
      <c r="F460" s="162"/>
      <c r="G460" s="294">
        <v>0</v>
      </c>
      <c r="H460" s="64"/>
      <c r="I460" s="631">
        <v>0</v>
      </c>
      <c r="J460" s="64"/>
      <c r="K460" s="64"/>
      <c r="L460" s="64"/>
      <c r="M460" s="559">
        <v>0</v>
      </c>
      <c r="N460" s="565">
        <f t="shared" si="4"/>
        <v>0</v>
      </c>
      <c r="O460" s="82"/>
      <c r="P460" s="82"/>
    </row>
    <row r="461" spans="1:16" x14ac:dyDescent="0.25">
      <c r="A461" s="60"/>
      <c r="B461" s="162"/>
      <c r="C461" s="162"/>
      <c r="D461" s="162"/>
      <c r="E461" s="162"/>
      <c r="F461" s="162"/>
      <c r="G461" s="294">
        <v>0</v>
      </c>
      <c r="H461" s="64"/>
      <c r="I461" s="631">
        <v>0</v>
      </c>
      <c r="J461" s="64"/>
      <c r="K461" s="64"/>
      <c r="L461" s="64"/>
      <c r="M461" s="559">
        <v>0</v>
      </c>
      <c r="N461" s="565">
        <f t="shared" si="4"/>
        <v>0</v>
      </c>
      <c r="O461" s="82"/>
      <c r="P461" s="82"/>
    </row>
    <row r="462" spans="1:16" x14ac:dyDescent="0.25">
      <c r="A462" s="60"/>
      <c r="B462" s="162"/>
      <c r="C462" s="162"/>
      <c r="D462" s="162"/>
      <c r="E462" s="162"/>
      <c r="F462" s="162"/>
      <c r="G462" s="294">
        <v>0</v>
      </c>
      <c r="H462" s="64"/>
      <c r="I462" s="631">
        <v>0</v>
      </c>
      <c r="J462" s="64"/>
      <c r="K462" s="64"/>
      <c r="L462" s="64"/>
      <c r="M462" s="559">
        <v>0</v>
      </c>
      <c r="N462" s="565">
        <f t="shared" si="4"/>
        <v>0</v>
      </c>
      <c r="O462" s="82"/>
      <c r="P462" s="82"/>
    </row>
    <row r="463" spans="1:16" x14ac:dyDescent="0.25">
      <c r="A463" s="60"/>
      <c r="B463" s="162"/>
      <c r="C463" s="162"/>
      <c r="D463" s="162"/>
      <c r="E463" s="162"/>
      <c r="F463" s="162"/>
      <c r="G463" s="294">
        <v>0</v>
      </c>
      <c r="H463" s="64"/>
      <c r="I463" s="631">
        <v>0</v>
      </c>
      <c r="J463" s="64"/>
      <c r="K463" s="64"/>
      <c r="L463" s="64"/>
      <c r="M463" s="559">
        <v>0</v>
      </c>
      <c r="N463" s="565">
        <f t="shared" si="4"/>
        <v>0</v>
      </c>
      <c r="O463" s="82"/>
      <c r="P463" s="82"/>
    </row>
    <row r="464" spans="1:16" x14ac:dyDescent="0.25">
      <c r="A464" s="60"/>
      <c r="B464" s="162"/>
      <c r="C464" s="162"/>
      <c r="D464" s="162"/>
      <c r="E464" s="162"/>
      <c r="F464" s="162"/>
      <c r="G464" s="294">
        <v>0</v>
      </c>
      <c r="H464" s="64"/>
      <c r="I464" s="631">
        <v>0</v>
      </c>
      <c r="J464" s="64"/>
      <c r="K464" s="64"/>
      <c r="L464" s="64"/>
      <c r="M464" s="559">
        <v>0</v>
      </c>
      <c r="N464" s="565">
        <f t="shared" si="4"/>
        <v>0</v>
      </c>
      <c r="O464" s="82"/>
      <c r="P464" s="82"/>
    </row>
    <row r="465" spans="1:16" x14ac:dyDescent="0.25">
      <c r="A465" s="60"/>
      <c r="B465" s="162"/>
      <c r="C465" s="162"/>
      <c r="D465" s="162"/>
      <c r="E465" s="162"/>
      <c r="F465" s="162"/>
      <c r="G465" s="294">
        <v>0</v>
      </c>
      <c r="H465" s="64"/>
      <c r="I465" s="631">
        <v>0</v>
      </c>
      <c r="J465" s="64"/>
      <c r="K465" s="64"/>
      <c r="L465" s="64"/>
      <c r="M465" s="559">
        <v>0</v>
      </c>
      <c r="N465" s="565">
        <f t="shared" si="4"/>
        <v>0</v>
      </c>
      <c r="O465" s="82"/>
      <c r="P465" s="82"/>
    </row>
    <row r="466" spans="1:16" x14ac:dyDescent="0.25">
      <c r="A466" s="60"/>
      <c r="B466" s="162"/>
      <c r="C466" s="162"/>
      <c r="D466" s="162"/>
      <c r="E466" s="162"/>
      <c r="F466" s="162"/>
      <c r="G466" s="294">
        <v>0</v>
      </c>
      <c r="H466" s="64"/>
      <c r="I466" s="631">
        <v>0</v>
      </c>
      <c r="J466" s="64"/>
      <c r="K466" s="64"/>
      <c r="L466" s="64"/>
      <c r="M466" s="559">
        <v>0</v>
      </c>
      <c r="N466" s="565">
        <f t="shared" si="4"/>
        <v>0</v>
      </c>
      <c r="O466" s="82"/>
      <c r="P466" s="82"/>
    </row>
    <row r="467" spans="1:16" x14ac:dyDescent="0.25">
      <c r="A467" s="60"/>
      <c r="B467" s="162"/>
      <c r="C467" s="162"/>
      <c r="D467" s="162"/>
      <c r="E467" s="162"/>
      <c r="F467" s="162"/>
      <c r="G467" s="294">
        <v>0</v>
      </c>
      <c r="H467" s="64"/>
      <c r="I467" s="631">
        <v>0</v>
      </c>
      <c r="J467" s="64"/>
      <c r="K467" s="64"/>
      <c r="L467" s="64"/>
      <c r="M467" s="559">
        <v>0</v>
      </c>
      <c r="N467" s="565">
        <f t="shared" si="4"/>
        <v>0</v>
      </c>
      <c r="O467" s="82"/>
      <c r="P467" s="82"/>
    </row>
    <row r="468" spans="1:16" x14ac:dyDescent="0.25">
      <c r="A468" s="60"/>
      <c r="B468" s="162"/>
      <c r="C468" s="162"/>
      <c r="D468" s="162"/>
      <c r="E468" s="162"/>
      <c r="F468" s="162"/>
      <c r="G468" s="294">
        <v>0</v>
      </c>
      <c r="H468" s="64"/>
      <c r="I468" s="631">
        <v>0</v>
      </c>
      <c r="J468" s="64"/>
      <c r="K468" s="64"/>
      <c r="L468" s="64"/>
      <c r="M468" s="559">
        <v>0</v>
      </c>
      <c r="N468" s="565">
        <f t="shared" si="4"/>
        <v>0</v>
      </c>
      <c r="O468" s="82"/>
      <c r="P468" s="82"/>
    </row>
    <row r="469" spans="1:16" x14ac:dyDescent="0.25">
      <c r="A469" s="60"/>
      <c r="B469" s="162"/>
      <c r="C469" s="162"/>
      <c r="D469" s="162"/>
      <c r="E469" s="162"/>
      <c r="F469" s="162"/>
      <c r="G469" s="294">
        <v>0</v>
      </c>
      <c r="H469" s="64"/>
      <c r="I469" s="631">
        <v>0</v>
      </c>
      <c r="J469" s="64"/>
      <c r="K469" s="64"/>
      <c r="L469" s="64"/>
      <c r="M469" s="559">
        <v>0</v>
      </c>
      <c r="N469" s="565">
        <f t="shared" si="4"/>
        <v>0</v>
      </c>
      <c r="O469" s="82"/>
      <c r="P469" s="82"/>
    </row>
    <row r="470" spans="1:16" x14ac:dyDescent="0.25">
      <c r="A470" s="60"/>
      <c r="B470" s="162"/>
      <c r="C470" s="162"/>
      <c r="D470" s="162"/>
      <c r="E470" s="162"/>
      <c r="F470" s="162"/>
      <c r="G470" s="294">
        <v>0</v>
      </c>
      <c r="H470" s="64"/>
      <c r="I470" s="631">
        <v>0</v>
      </c>
      <c r="J470" s="64"/>
      <c r="K470" s="64"/>
      <c r="L470" s="64"/>
      <c r="M470" s="559">
        <v>0</v>
      </c>
      <c r="N470" s="565">
        <f t="shared" si="4"/>
        <v>0</v>
      </c>
      <c r="O470" s="82"/>
      <c r="P470" s="82"/>
    </row>
    <row r="471" spans="1:16" x14ac:dyDescent="0.25">
      <c r="A471" s="60"/>
      <c r="B471" s="162"/>
      <c r="C471" s="162"/>
      <c r="D471" s="162"/>
      <c r="E471" s="162"/>
      <c r="F471" s="162"/>
      <c r="G471" s="294">
        <v>0</v>
      </c>
      <c r="H471" s="64"/>
      <c r="I471" s="631">
        <v>0</v>
      </c>
      <c r="J471" s="64"/>
      <c r="K471" s="64"/>
      <c r="L471" s="64"/>
      <c r="M471" s="559">
        <v>0</v>
      </c>
      <c r="N471" s="565">
        <f t="shared" si="4"/>
        <v>0</v>
      </c>
      <c r="O471" s="82"/>
      <c r="P471" s="82"/>
    </row>
    <row r="472" spans="1:16" x14ac:dyDescent="0.25">
      <c r="A472" s="60"/>
      <c r="B472" s="162"/>
      <c r="C472" s="162"/>
      <c r="D472" s="162"/>
      <c r="E472" s="162"/>
      <c r="F472" s="162"/>
      <c r="G472" s="294">
        <v>0</v>
      </c>
      <c r="H472" s="64"/>
      <c r="I472" s="631">
        <v>0</v>
      </c>
      <c r="J472" s="64"/>
      <c r="K472" s="64"/>
      <c r="L472" s="64"/>
      <c r="M472" s="559">
        <v>0</v>
      </c>
      <c r="N472" s="565">
        <f t="shared" si="4"/>
        <v>0</v>
      </c>
      <c r="O472" s="82"/>
      <c r="P472" s="82"/>
    </row>
    <row r="473" spans="1:16" x14ac:dyDescent="0.25">
      <c r="A473" s="60"/>
      <c r="B473" s="162"/>
      <c r="C473" s="162"/>
      <c r="D473" s="162"/>
      <c r="E473" s="162"/>
      <c r="F473" s="162"/>
      <c r="G473" s="294">
        <v>0</v>
      </c>
      <c r="H473" s="64"/>
      <c r="I473" s="631">
        <v>0</v>
      </c>
      <c r="J473" s="64"/>
      <c r="K473" s="64"/>
      <c r="L473" s="64"/>
      <c r="M473" s="559">
        <v>0</v>
      </c>
      <c r="N473" s="565">
        <f t="shared" si="4"/>
        <v>0</v>
      </c>
      <c r="O473" s="82"/>
      <c r="P473" s="82"/>
    </row>
    <row r="474" spans="1:16" x14ac:dyDescent="0.25">
      <c r="A474" s="60"/>
      <c r="B474" s="162"/>
      <c r="C474" s="162"/>
      <c r="D474" s="162"/>
      <c r="E474" s="162"/>
      <c r="F474" s="162"/>
      <c r="G474" s="294">
        <v>0</v>
      </c>
      <c r="H474" s="64"/>
      <c r="I474" s="631">
        <v>0</v>
      </c>
      <c r="J474" s="64"/>
      <c r="K474" s="64"/>
      <c r="L474" s="64"/>
      <c r="M474" s="559">
        <v>0</v>
      </c>
      <c r="N474" s="565">
        <f t="shared" si="4"/>
        <v>0</v>
      </c>
      <c r="O474" s="82"/>
      <c r="P474" s="82"/>
    </row>
    <row r="475" spans="1:16" x14ac:dyDescent="0.25">
      <c r="A475" s="60"/>
      <c r="B475" s="162"/>
      <c r="C475" s="162"/>
      <c r="D475" s="162"/>
      <c r="E475" s="162"/>
      <c r="F475" s="162"/>
      <c r="G475" s="294">
        <v>0</v>
      </c>
      <c r="H475" s="64"/>
      <c r="I475" s="631">
        <v>0</v>
      </c>
      <c r="J475" s="64"/>
      <c r="K475" s="64"/>
      <c r="L475" s="64"/>
      <c r="M475" s="559">
        <v>0</v>
      </c>
      <c r="N475" s="565">
        <f t="shared" si="4"/>
        <v>0</v>
      </c>
      <c r="O475" s="82"/>
      <c r="P475" s="82"/>
    </row>
    <row r="476" spans="1:16" x14ac:dyDescent="0.25">
      <c r="A476" s="60"/>
      <c r="B476" s="162"/>
      <c r="C476" s="162"/>
      <c r="D476" s="162"/>
      <c r="E476" s="162"/>
      <c r="F476" s="162"/>
      <c r="G476" s="294">
        <v>0</v>
      </c>
      <c r="H476" s="64"/>
      <c r="I476" s="631">
        <v>0</v>
      </c>
      <c r="J476" s="64"/>
      <c r="K476" s="64"/>
      <c r="L476" s="64"/>
      <c r="M476" s="559">
        <v>0</v>
      </c>
      <c r="N476" s="565">
        <f t="shared" si="4"/>
        <v>0</v>
      </c>
      <c r="O476" s="82"/>
      <c r="P476" s="82"/>
    </row>
    <row r="477" spans="1:16" x14ac:dyDescent="0.25">
      <c r="A477" s="60"/>
      <c r="B477" s="162"/>
      <c r="C477" s="162"/>
      <c r="D477" s="162"/>
      <c r="E477" s="162"/>
      <c r="F477" s="162"/>
      <c r="G477" s="294">
        <v>0</v>
      </c>
      <c r="H477" s="64"/>
      <c r="I477" s="631">
        <v>0</v>
      </c>
      <c r="J477" s="64"/>
      <c r="K477" s="64"/>
      <c r="L477" s="64"/>
      <c r="M477" s="559">
        <v>0</v>
      </c>
      <c r="N477" s="565">
        <f t="shared" si="4"/>
        <v>0</v>
      </c>
      <c r="O477" s="82"/>
      <c r="P477" s="82"/>
    </row>
    <row r="478" spans="1:16" x14ac:dyDescent="0.25">
      <c r="A478" s="60"/>
      <c r="B478" s="162"/>
      <c r="C478" s="162"/>
      <c r="D478" s="162"/>
      <c r="E478" s="162"/>
      <c r="F478" s="162"/>
      <c r="G478" s="294">
        <v>0</v>
      </c>
      <c r="H478" s="64"/>
      <c r="I478" s="631">
        <v>0</v>
      </c>
      <c r="J478" s="64"/>
      <c r="K478" s="64"/>
      <c r="L478" s="64"/>
      <c r="M478" s="559">
        <v>0</v>
      </c>
      <c r="N478" s="565">
        <f t="shared" si="4"/>
        <v>0</v>
      </c>
      <c r="O478" s="82"/>
      <c r="P478" s="82"/>
    </row>
    <row r="479" spans="1:16" x14ac:dyDescent="0.25">
      <c r="A479" s="60"/>
      <c r="B479" s="162"/>
      <c r="C479" s="162"/>
      <c r="D479" s="162"/>
      <c r="E479" s="162"/>
      <c r="F479" s="162"/>
      <c r="G479" s="294">
        <v>0</v>
      </c>
      <c r="H479" s="64"/>
      <c r="I479" s="631">
        <v>0</v>
      </c>
      <c r="J479" s="64"/>
      <c r="K479" s="64"/>
      <c r="L479" s="64"/>
      <c r="M479" s="559">
        <v>0</v>
      </c>
      <c r="N479" s="565">
        <f t="shared" si="4"/>
        <v>0</v>
      </c>
      <c r="O479" s="82"/>
      <c r="P479" s="82"/>
    </row>
    <row r="480" spans="1:16" x14ac:dyDescent="0.25">
      <c r="A480" s="60"/>
      <c r="B480" s="162"/>
      <c r="C480" s="162"/>
      <c r="D480" s="162"/>
      <c r="E480" s="162"/>
      <c r="F480" s="162"/>
      <c r="G480" s="294">
        <v>0</v>
      </c>
      <c r="H480" s="64"/>
      <c r="I480" s="631">
        <v>0</v>
      </c>
      <c r="J480" s="64"/>
      <c r="K480" s="64"/>
      <c r="L480" s="64"/>
      <c r="M480" s="559">
        <v>0</v>
      </c>
      <c r="N480" s="565">
        <f t="shared" si="4"/>
        <v>0</v>
      </c>
      <c r="O480" s="82"/>
      <c r="P480" s="82"/>
    </row>
    <row r="481" spans="1:16" x14ac:dyDescent="0.25">
      <c r="A481" s="60"/>
      <c r="B481" s="162"/>
      <c r="C481" s="162"/>
      <c r="D481" s="162"/>
      <c r="E481" s="162"/>
      <c r="F481" s="162"/>
      <c r="G481" s="294">
        <v>0</v>
      </c>
      <c r="H481" s="64"/>
      <c r="I481" s="631">
        <v>0</v>
      </c>
      <c r="J481" s="64"/>
      <c r="K481" s="64"/>
      <c r="L481" s="64"/>
      <c r="M481" s="559">
        <v>0</v>
      </c>
      <c r="N481" s="565">
        <f t="shared" si="4"/>
        <v>0</v>
      </c>
      <c r="O481" s="82"/>
      <c r="P481" s="82"/>
    </row>
    <row r="482" spans="1:16" x14ac:dyDescent="0.25">
      <c r="A482" s="60"/>
      <c r="B482" s="162"/>
      <c r="C482" s="162"/>
      <c r="D482" s="162"/>
      <c r="E482" s="162"/>
      <c r="F482" s="162"/>
      <c r="G482" s="294">
        <v>0</v>
      </c>
      <c r="H482" s="64"/>
      <c r="I482" s="631">
        <v>0</v>
      </c>
      <c r="J482" s="64"/>
      <c r="K482" s="64"/>
      <c r="L482" s="64"/>
      <c r="M482" s="559">
        <v>0</v>
      </c>
      <c r="N482" s="565">
        <f t="shared" si="4"/>
        <v>0</v>
      </c>
      <c r="O482" s="82"/>
      <c r="P482" s="82"/>
    </row>
    <row r="483" spans="1:16" x14ac:dyDescent="0.25">
      <c r="A483" s="60"/>
      <c r="B483" s="162"/>
      <c r="C483" s="162"/>
      <c r="D483" s="162"/>
      <c r="E483" s="162"/>
      <c r="F483" s="162"/>
      <c r="G483" s="294">
        <v>0</v>
      </c>
      <c r="H483" s="64"/>
      <c r="I483" s="631">
        <v>0</v>
      </c>
      <c r="J483" s="64"/>
      <c r="K483" s="64"/>
      <c r="L483" s="64"/>
      <c r="M483" s="559">
        <v>0</v>
      </c>
      <c r="N483" s="565">
        <f t="shared" si="4"/>
        <v>0</v>
      </c>
      <c r="O483" s="82"/>
      <c r="P483" s="82"/>
    </row>
    <row r="484" spans="1:16" x14ac:dyDescent="0.25">
      <c r="A484" s="60"/>
      <c r="B484" s="162"/>
      <c r="C484" s="162"/>
      <c r="D484" s="162"/>
      <c r="E484" s="162"/>
      <c r="F484" s="162"/>
      <c r="G484" s="294">
        <v>0</v>
      </c>
      <c r="H484" s="64"/>
      <c r="I484" s="631">
        <v>0</v>
      </c>
      <c r="J484" s="64"/>
      <c r="K484" s="64"/>
      <c r="L484" s="64"/>
      <c r="M484" s="559">
        <v>0</v>
      </c>
      <c r="N484" s="565">
        <f t="shared" si="4"/>
        <v>0</v>
      </c>
      <c r="O484" s="82"/>
      <c r="P484" s="82"/>
    </row>
    <row r="485" spans="1:16" x14ac:dyDescent="0.25">
      <c r="A485" s="60"/>
      <c r="B485" s="162"/>
      <c r="C485" s="162"/>
      <c r="D485" s="162"/>
      <c r="E485" s="162"/>
      <c r="F485" s="162"/>
      <c r="G485" s="294">
        <v>0</v>
      </c>
      <c r="H485" s="64"/>
      <c r="I485" s="631">
        <v>0</v>
      </c>
      <c r="J485" s="64"/>
      <c r="K485" s="64"/>
      <c r="L485" s="64"/>
      <c r="M485" s="559">
        <v>0</v>
      </c>
      <c r="N485" s="565">
        <f t="shared" si="4"/>
        <v>0</v>
      </c>
      <c r="O485" s="82"/>
      <c r="P485" s="82"/>
    </row>
    <row r="486" spans="1:16" x14ac:dyDescent="0.25">
      <c r="A486" s="60"/>
      <c r="B486" s="162"/>
      <c r="C486" s="162"/>
      <c r="D486" s="162"/>
      <c r="E486" s="162"/>
      <c r="F486" s="162"/>
      <c r="G486" s="294">
        <v>0</v>
      </c>
      <c r="H486" s="64"/>
      <c r="I486" s="631">
        <v>0</v>
      </c>
      <c r="J486" s="64"/>
      <c r="K486" s="64"/>
      <c r="L486" s="64"/>
      <c r="M486" s="559">
        <v>0</v>
      </c>
      <c r="N486" s="565">
        <f t="shared" si="4"/>
        <v>0</v>
      </c>
      <c r="O486" s="82"/>
      <c r="P486" s="82"/>
    </row>
    <row r="487" spans="1:16" x14ac:dyDescent="0.25">
      <c r="A487" s="60"/>
      <c r="B487" s="162"/>
      <c r="C487" s="162"/>
      <c r="D487" s="162"/>
      <c r="E487" s="162"/>
      <c r="F487" s="162"/>
      <c r="G487" s="294">
        <v>0</v>
      </c>
      <c r="H487" s="64"/>
      <c r="I487" s="631">
        <v>0</v>
      </c>
      <c r="J487" s="64"/>
      <c r="K487" s="64"/>
      <c r="L487" s="64"/>
      <c r="M487" s="559">
        <v>0</v>
      </c>
      <c r="N487" s="565">
        <f t="shared" si="4"/>
        <v>0</v>
      </c>
      <c r="O487" s="82"/>
      <c r="P487" s="82"/>
    </row>
    <row r="488" spans="1:16" x14ac:dyDescent="0.25">
      <c r="A488" s="60"/>
      <c r="B488" s="162"/>
      <c r="C488" s="162"/>
      <c r="D488" s="162"/>
      <c r="E488" s="162"/>
      <c r="F488" s="162"/>
      <c r="G488" s="294">
        <v>0</v>
      </c>
      <c r="H488" s="64"/>
      <c r="I488" s="631">
        <v>0</v>
      </c>
      <c r="J488" s="64"/>
      <c r="K488" s="64"/>
      <c r="L488" s="64"/>
      <c r="M488" s="559">
        <v>0</v>
      </c>
      <c r="N488" s="565">
        <f t="shared" si="4"/>
        <v>0</v>
      </c>
      <c r="O488" s="82"/>
      <c r="P488" s="82"/>
    </row>
    <row r="489" spans="1:16" x14ac:dyDescent="0.25">
      <c r="A489" s="60"/>
      <c r="B489" s="162"/>
      <c r="C489" s="162"/>
      <c r="D489" s="162"/>
      <c r="E489" s="162"/>
      <c r="F489" s="162"/>
      <c r="G489" s="294">
        <v>0</v>
      </c>
      <c r="H489" s="64"/>
      <c r="I489" s="631">
        <v>0</v>
      </c>
      <c r="J489" s="64"/>
      <c r="K489" s="64"/>
      <c r="L489" s="64"/>
      <c r="M489" s="559">
        <v>0</v>
      </c>
      <c r="N489" s="565">
        <f t="shared" si="4"/>
        <v>0</v>
      </c>
      <c r="O489" s="82"/>
      <c r="P489" s="82"/>
    </row>
    <row r="490" spans="1:16" x14ac:dyDescent="0.25">
      <c r="A490" s="60"/>
      <c r="B490" s="162"/>
      <c r="C490" s="162"/>
      <c r="D490" s="162"/>
      <c r="E490" s="162"/>
      <c r="F490" s="162"/>
      <c r="G490" s="294">
        <v>0</v>
      </c>
      <c r="H490" s="64"/>
      <c r="I490" s="631">
        <v>0</v>
      </c>
      <c r="J490" s="64"/>
      <c r="K490" s="64"/>
      <c r="L490" s="64"/>
      <c r="M490" s="559">
        <v>0</v>
      </c>
      <c r="N490" s="565">
        <f t="shared" si="4"/>
        <v>0</v>
      </c>
      <c r="O490" s="82"/>
      <c r="P490" s="82"/>
    </row>
    <row r="491" spans="1:16" x14ac:dyDescent="0.25">
      <c r="A491" s="60"/>
      <c r="B491" s="162"/>
      <c r="C491" s="162"/>
      <c r="D491" s="162"/>
      <c r="E491" s="162"/>
      <c r="F491" s="162"/>
      <c r="G491" s="294">
        <v>0</v>
      </c>
      <c r="H491" s="64"/>
      <c r="I491" s="631">
        <v>0</v>
      </c>
      <c r="J491" s="64"/>
      <c r="K491" s="64"/>
      <c r="L491" s="64"/>
      <c r="M491" s="559">
        <v>0</v>
      </c>
      <c r="N491" s="565">
        <f t="shared" si="4"/>
        <v>0</v>
      </c>
      <c r="O491" s="82"/>
      <c r="P491" s="82"/>
    </row>
    <row r="492" spans="1:16" x14ac:dyDescent="0.25">
      <c r="A492" s="60"/>
      <c r="B492" s="162"/>
      <c r="C492" s="162"/>
      <c r="D492" s="162"/>
      <c r="E492" s="162"/>
      <c r="F492" s="162"/>
      <c r="G492" s="294">
        <v>0</v>
      </c>
      <c r="H492" s="64"/>
      <c r="I492" s="631">
        <v>0</v>
      </c>
      <c r="J492" s="64"/>
      <c r="K492" s="64"/>
      <c r="L492" s="64"/>
      <c r="M492" s="559">
        <v>0</v>
      </c>
      <c r="N492" s="565">
        <f t="shared" si="4"/>
        <v>0</v>
      </c>
      <c r="O492" s="82"/>
      <c r="P492" s="82"/>
    </row>
    <row r="493" spans="1:16" x14ac:dyDescent="0.25">
      <c r="A493" s="60"/>
      <c r="B493" s="162"/>
      <c r="C493" s="162"/>
      <c r="D493" s="162"/>
      <c r="E493" s="162"/>
      <c r="F493" s="162"/>
      <c r="G493" s="294">
        <v>0</v>
      </c>
      <c r="H493" s="64"/>
      <c r="I493" s="631">
        <v>0</v>
      </c>
      <c r="J493" s="64"/>
      <c r="K493" s="64"/>
      <c r="L493" s="64"/>
      <c r="M493" s="559">
        <v>0</v>
      </c>
      <c r="N493" s="565">
        <f t="shared" si="4"/>
        <v>0</v>
      </c>
      <c r="O493" s="82"/>
      <c r="P493" s="82"/>
    </row>
    <row r="494" spans="1:16" x14ac:dyDescent="0.25">
      <c r="A494" s="60"/>
      <c r="B494" s="162"/>
      <c r="C494" s="162"/>
      <c r="D494" s="162"/>
      <c r="E494" s="162"/>
      <c r="F494" s="162"/>
      <c r="G494" s="294">
        <v>0</v>
      </c>
      <c r="H494" s="64"/>
      <c r="I494" s="631">
        <v>0</v>
      </c>
      <c r="J494" s="64"/>
      <c r="K494" s="64"/>
      <c r="L494" s="64"/>
      <c r="M494" s="559">
        <v>0</v>
      </c>
      <c r="N494" s="565">
        <f t="shared" si="4"/>
        <v>0</v>
      </c>
      <c r="O494" s="82"/>
      <c r="P494" s="82"/>
    </row>
    <row r="495" spans="1:16" x14ac:dyDescent="0.25">
      <c r="A495" s="60"/>
      <c r="B495" s="162"/>
      <c r="C495" s="162"/>
      <c r="D495" s="162"/>
      <c r="E495" s="162"/>
      <c r="F495" s="162"/>
      <c r="G495" s="294">
        <v>0</v>
      </c>
      <c r="H495" s="64"/>
      <c r="I495" s="631">
        <v>0</v>
      </c>
      <c r="J495" s="64"/>
      <c r="K495" s="64"/>
      <c r="L495" s="64"/>
      <c r="M495" s="559">
        <v>0</v>
      </c>
      <c r="N495" s="565">
        <f t="shared" si="4"/>
        <v>0</v>
      </c>
      <c r="O495" s="82"/>
      <c r="P495" s="82"/>
    </row>
    <row r="496" spans="1:16" x14ac:dyDescent="0.25">
      <c r="A496" s="60"/>
      <c r="B496" s="162"/>
      <c r="C496" s="162"/>
      <c r="D496" s="162"/>
      <c r="E496" s="162"/>
      <c r="F496" s="162"/>
      <c r="G496" s="294">
        <v>0</v>
      </c>
      <c r="H496" s="64"/>
      <c r="I496" s="631">
        <v>0</v>
      </c>
      <c r="J496" s="64"/>
      <c r="K496" s="64"/>
      <c r="L496" s="64"/>
      <c r="M496" s="559">
        <v>0</v>
      </c>
      <c r="N496" s="565">
        <f t="shared" si="4"/>
        <v>0</v>
      </c>
      <c r="O496" s="82"/>
      <c r="P496" s="82"/>
    </row>
    <row r="497" spans="1:16" x14ac:dyDescent="0.25">
      <c r="A497" s="60"/>
      <c r="B497" s="162"/>
      <c r="C497" s="162"/>
      <c r="D497" s="162"/>
      <c r="E497" s="162"/>
      <c r="F497" s="162"/>
      <c r="G497" s="294">
        <v>0</v>
      </c>
      <c r="H497" s="64"/>
      <c r="I497" s="631">
        <v>0</v>
      </c>
      <c r="J497" s="64"/>
      <c r="K497" s="64"/>
      <c r="L497" s="64"/>
      <c r="M497" s="559">
        <v>0</v>
      </c>
      <c r="N497" s="565">
        <f t="shared" si="4"/>
        <v>0</v>
      </c>
      <c r="O497" s="82"/>
      <c r="P497" s="82"/>
    </row>
    <row r="498" spans="1:16" x14ac:dyDescent="0.25">
      <c r="A498" s="60"/>
      <c r="B498" s="162"/>
      <c r="C498" s="162"/>
      <c r="D498" s="162"/>
      <c r="E498" s="162"/>
      <c r="F498" s="162"/>
      <c r="G498" s="294">
        <v>0</v>
      </c>
      <c r="H498" s="64"/>
      <c r="I498" s="631">
        <v>0</v>
      </c>
      <c r="J498" s="64"/>
      <c r="K498" s="64"/>
      <c r="L498" s="64"/>
      <c r="M498" s="559">
        <v>0</v>
      </c>
      <c r="N498" s="565">
        <f t="shared" si="4"/>
        <v>0</v>
      </c>
      <c r="O498" s="82"/>
      <c r="P498" s="82"/>
    </row>
    <row r="499" spans="1:16" x14ac:dyDescent="0.25">
      <c r="A499" s="60"/>
      <c r="B499" s="162"/>
      <c r="C499" s="162"/>
      <c r="D499" s="162"/>
      <c r="E499" s="162"/>
      <c r="F499" s="162"/>
      <c r="G499" s="294">
        <v>0</v>
      </c>
      <c r="H499" s="64"/>
      <c r="I499" s="631">
        <v>0</v>
      </c>
      <c r="J499" s="64"/>
      <c r="K499" s="64"/>
      <c r="L499" s="64"/>
      <c r="M499" s="559">
        <v>0</v>
      </c>
      <c r="N499" s="565">
        <f t="shared" si="4"/>
        <v>0</v>
      </c>
      <c r="O499" s="82"/>
      <c r="P499" s="82"/>
    </row>
    <row r="500" spans="1:16" x14ac:dyDescent="0.25">
      <c r="A500" s="60"/>
      <c r="B500" s="162"/>
      <c r="C500" s="162"/>
      <c r="D500" s="162"/>
      <c r="E500" s="162"/>
      <c r="F500" s="162"/>
      <c r="G500" s="294">
        <v>0</v>
      </c>
      <c r="H500" s="64"/>
      <c r="I500" s="631">
        <v>0</v>
      </c>
      <c r="J500" s="64"/>
      <c r="K500" s="64"/>
      <c r="L500" s="64"/>
      <c r="M500" s="559">
        <v>0</v>
      </c>
      <c r="N500" s="565">
        <f t="shared" si="4"/>
        <v>0</v>
      </c>
      <c r="O500" s="82"/>
      <c r="P500" s="82"/>
    </row>
    <row r="501" spans="1:16" x14ac:dyDescent="0.25">
      <c r="A501" s="60"/>
      <c r="B501" s="162"/>
      <c r="C501" s="162"/>
      <c r="D501" s="162"/>
      <c r="E501" s="162"/>
      <c r="F501" s="162"/>
      <c r="G501" s="294">
        <v>0</v>
      </c>
      <c r="H501" s="64"/>
      <c r="I501" s="631">
        <v>0</v>
      </c>
      <c r="J501" s="64"/>
      <c r="K501" s="64"/>
      <c r="L501" s="64"/>
      <c r="M501" s="559">
        <v>0</v>
      </c>
      <c r="N501" s="565">
        <f t="shared" si="4"/>
        <v>0</v>
      </c>
      <c r="O501" s="82"/>
      <c r="P501" s="82"/>
    </row>
    <row r="502" spans="1:16" x14ac:dyDescent="0.25">
      <c r="A502" s="60"/>
      <c r="B502" s="162"/>
      <c r="C502" s="162"/>
      <c r="D502" s="162"/>
      <c r="E502" s="162"/>
      <c r="F502" s="162"/>
      <c r="G502" s="294">
        <v>0</v>
      </c>
      <c r="H502" s="64"/>
      <c r="I502" s="631">
        <v>0</v>
      </c>
      <c r="J502" s="64"/>
      <c r="K502" s="64"/>
      <c r="L502" s="64"/>
      <c r="M502" s="559">
        <v>0</v>
      </c>
      <c r="N502" s="565">
        <f t="shared" si="4"/>
        <v>0</v>
      </c>
      <c r="O502" s="82"/>
      <c r="P502" s="82"/>
    </row>
    <row r="503" spans="1:16" x14ac:dyDescent="0.25">
      <c r="A503" s="60"/>
      <c r="B503" s="162"/>
      <c r="C503" s="162"/>
      <c r="D503" s="162"/>
      <c r="E503" s="162"/>
      <c r="F503" s="162"/>
      <c r="G503" s="294">
        <v>0</v>
      </c>
      <c r="H503" s="64"/>
      <c r="I503" s="631">
        <v>0</v>
      </c>
      <c r="J503" s="64"/>
      <c r="K503" s="64"/>
      <c r="L503" s="64"/>
      <c r="M503" s="559">
        <v>0</v>
      </c>
      <c r="N503" s="565">
        <f t="shared" si="4"/>
        <v>0</v>
      </c>
      <c r="O503" s="82"/>
      <c r="P503" s="82"/>
    </row>
    <row r="504" spans="1:16" x14ac:dyDescent="0.25">
      <c r="A504" s="60"/>
      <c r="B504" s="162"/>
      <c r="C504" s="162"/>
      <c r="D504" s="162"/>
      <c r="E504" s="162"/>
      <c r="F504" s="162"/>
      <c r="G504" s="294">
        <v>0</v>
      </c>
      <c r="H504" s="64"/>
      <c r="I504" s="631">
        <v>0</v>
      </c>
      <c r="J504" s="64"/>
      <c r="K504" s="64"/>
      <c r="L504" s="64"/>
      <c r="M504" s="559">
        <v>0</v>
      </c>
      <c r="N504" s="565">
        <f t="shared" si="4"/>
        <v>0</v>
      </c>
      <c r="O504" s="82"/>
      <c r="P504" s="82"/>
    </row>
    <row r="505" spans="1:16" x14ac:dyDescent="0.25">
      <c r="A505" s="60"/>
      <c r="B505" s="162"/>
      <c r="C505" s="162"/>
      <c r="D505" s="162"/>
      <c r="E505" s="162"/>
      <c r="F505" s="162"/>
      <c r="G505" s="294">
        <v>0</v>
      </c>
      <c r="H505" s="64"/>
      <c r="I505" s="631">
        <v>0</v>
      </c>
      <c r="J505" s="64"/>
      <c r="K505" s="64"/>
      <c r="L505" s="64"/>
      <c r="M505" s="559">
        <v>0</v>
      </c>
      <c r="N505" s="565">
        <f t="shared" si="4"/>
        <v>0</v>
      </c>
      <c r="O505" s="82"/>
      <c r="P505" s="82"/>
    </row>
    <row r="506" spans="1:16" x14ac:dyDescent="0.25">
      <c r="A506" s="60"/>
      <c r="B506" s="162"/>
      <c r="C506" s="162"/>
      <c r="D506" s="162"/>
      <c r="E506" s="162"/>
      <c r="F506" s="162"/>
      <c r="G506" s="294">
        <v>0</v>
      </c>
      <c r="H506" s="64"/>
      <c r="I506" s="631">
        <v>0</v>
      </c>
      <c r="J506" s="64"/>
      <c r="K506" s="64"/>
      <c r="L506" s="64"/>
      <c r="M506" s="559">
        <v>0</v>
      </c>
      <c r="N506" s="565">
        <f t="shared" si="4"/>
        <v>0</v>
      </c>
      <c r="O506" s="82"/>
      <c r="P506" s="82"/>
    </row>
    <row r="507" spans="1:16" x14ac:dyDescent="0.25">
      <c r="A507" s="60"/>
      <c r="B507" s="162"/>
      <c r="C507" s="162"/>
      <c r="D507" s="162"/>
      <c r="E507" s="162"/>
      <c r="F507" s="162"/>
      <c r="G507" s="294">
        <v>0</v>
      </c>
      <c r="H507" s="64"/>
      <c r="I507" s="631">
        <v>0</v>
      </c>
      <c r="J507" s="64"/>
      <c r="K507" s="64"/>
      <c r="L507" s="64"/>
      <c r="M507" s="559">
        <v>0</v>
      </c>
      <c r="N507" s="565">
        <f t="shared" si="4"/>
        <v>0</v>
      </c>
      <c r="O507" s="82"/>
      <c r="P507" s="82"/>
    </row>
    <row r="508" spans="1:16" x14ac:dyDescent="0.25">
      <c r="A508" s="60"/>
      <c r="B508" s="162"/>
      <c r="C508" s="162"/>
      <c r="D508" s="162"/>
      <c r="E508" s="162"/>
      <c r="F508" s="162"/>
      <c r="G508" s="294">
        <v>0</v>
      </c>
      <c r="H508" s="64"/>
      <c r="I508" s="631">
        <v>0</v>
      </c>
      <c r="J508" s="64"/>
      <c r="K508" s="64"/>
      <c r="L508" s="64"/>
      <c r="M508" s="559">
        <v>0</v>
      </c>
      <c r="N508" s="565">
        <f t="shared" si="4"/>
        <v>0</v>
      </c>
      <c r="O508" s="82"/>
      <c r="P508" s="82"/>
    </row>
    <row r="509" spans="1:16" x14ac:dyDescent="0.25">
      <c r="A509" s="60"/>
      <c r="B509" s="162"/>
      <c r="C509" s="162"/>
      <c r="D509" s="162"/>
      <c r="E509" s="162"/>
      <c r="F509" s="162"/>
      <c r="G509" s="294">
        <v>0</v>
      </c>
      <c r="H509" s="64"/>
      <c r="I509" s="631">
        <v>0</v>
      </c>
      <c r="J509" s="64"/>
      <c r="K509" s="64"/>
      <c r="L509" s="64"/>
      <c r="M509" s="559">
        <v>0</v>
      </c>
      <c r="N509" s="565">
        <f t="shared" si="4"/>
        <v>0</v>
      </c>
      <c r="O509" s="82"/>
      <c r="P509" s="82"/>
    </row>
    <row r="510" spans="1:16" ht="13.8" thickBot="1" x14ac:dyDescent="0.3">
      <c r="A510" s="61"/>
      <c r="B510" s="566"/>
      <c r="C510" s="566"/>
      <c r="D510" s="566"/>
      <c r="E510" s="566"/>
      <c r="F510" s="566"/>
      <c r="G510" s="567">
        <v>0</v>
      </c>
      <c r="H510" s="568"/>
      <c r="I510" s="632">
        <v>0</v>
      </c>
      <c r="J510" s="568"/>
      <c r="K510" s="568"/>
      <c r="L510" s="568"/>
      <c r="M510" s="559">
        <v>0</v>
      </c>
      <c r="N510" s="569">
        <f t="shared" si="4"/>
        <v>0</v>
      </c>
      <c r="O510" s="82"/>
      <c r="P510" s="82"/>
    </row>
    <row r="511" spans="1:16" s="22" customFormat="1" ht="13.8" thickBot="1" x14ac:dyDescent="0.3">
      <c r="A511" s="752" t="s">
        <v>162</v>
      </c>
      <c r="B511" s="753"/>
      <c r="C511" s="753"/>
      <c r="D511" s="753"/>
      <c r="E511" s="753"/>
      <c r="F511" s="753"/>
      <c r="G511" s="295">
        <f>SUM(G11:G510)</f>
        <v>0</v>
      </c>
      <c r="H511" s="260"/>
      <c r="I511" s="295">
        <f>SUM(I11:I510)</f>
        <v>0</v>
      </c>
      <c r="J511" s="260"/>
      <c r="K511" s="260"/>
      <c r="L511" s="260"/>
      <c r="M511" s="260"/>
      <c r="N511" s="352">
        <f>SUM(N11:N510)</f>
        <v>0</v>
      </c>
    </row>
    <row r="512" spans="1:16" ht="8.1" customHeight="1" thickBot="1" x14ac:dyDescent="0.3">
      <c r="A512" s="94"/>
      <c r="B512" s="94"/>
      <c r="C512" s="94"/>
      <c r="D512" s="94"/>
      <c r="E512" s="94"/>
      <c r="F512" s="94"/>
      <c r="G512" s="296"/>
      <c r="H512" s="50"/>
      <c r="I512" s="50"/>
      <c r="J512" s="50"/>
      <c r="K512" s="50"/>
      <c r="L512" s="50"/>
      <c r="M512" s="82"/>
      <c r="N512" s="82"/>
      <c r="O512" s="82"/>
      <c r="P512" s="82"/>
    </row>
    <row r="513" spans="1:16" s="22" customFormat="1" ht="15.75" customHeight="1" thickBot="1" x14ac:dyDescent="0.3">
      <c r="A513" s="754" t="s">
        <v>163</v>
      </c>
      <c r="B513" s="755"/>
      <c r="C513" s="755"/>
      <c r="D513" s="755"/>
      <c r="E513" s="755"/>
      <c r="F513" s="755"/>
      <c r="G513" s="293">
        <f>G511</f>
        <v>0</v>
      </c>
      <c r="H513" s="266"/>
      <c r="I513" s="266"/>
      <c r="J513" s="266"/>
      <c r="K513" s="266"/>
      <c r="L513" s="267"/>
      <c r="M513" s="267"/>
      <c r="N513" s="267"/>
    </row>
    <row r="514" spans="1:16" x14ac:dyDescent="0.25">
      <c r="A514" s="82"/>
      <c r="B514" s="82"/>
      <c r="C514" s="82"/>
      <c r="D514" s="82"/>
      <c r="E514" s="82"/>
      <c r="F514" s="82"/>
      <c r="G514" s="90"/>
      <c r="H514" s="90"/>
      <c r="I514" s="90"/>
      <c r="J514" s="90"/>
      <c r="K514" s="90"/>
      <c r="L514" s="90"/>
      <c r="M514" s="82"/>
      <c r="N514" s="82"/>
      <c r="O514" s="82"/>
      <c r="P514" s="82"/>
    </row>
    <row r="515" spans="1:16" ht="76.5" customHeight="1" x14ac:dyDescent="0.25">
      <c r="A515" s="767" t="s">
        <v>32</v>
      </c>
      <c r="B515" s="768"/>
      <c r="C515" s="768"/>
      <c r="D515" s="768"/>
      <c r="E515" s="768"/>
      <c r="F515" s="768"/>
      <c r="G515" s="768"/>
      <c r="H515" s="768"/>
      <c r="I515" s="768"/>
      <c r="J515" s="768"/>
      <c r="K515" s="768"/>
      <c r="L515" s="768"/>
      <c r="M515" s="768"/>
      <c r="N515" s="768"/>
      <c r="O515" s="82"/>
      <c r="P515" s="82"/>
    </row>
    <row r="516" spans="1:16" x14ac:dyDescent="0.25">
      <c r="A516" s="82"/>
      <c r="B516" s="82"/>
      <c r="C516" s="82"/>
      <c r="D516" s="82"/>
      <c r="E516" s="82"/>
      <c r="F516" s="82"/>
      <c r="G516" s="90"/>
      <c r="H516" s="90"/>
      <c r="I516" s="90"/>
      <c r="J516" s="90"/>
      <c r="K516" s="90"/>
      <c r="L516" s="90"/>
      <c r="M516" s="82"/>
      <c r="N516" s="82"/>
      <c r="O516" s="82"/>
      <c r="P516" s="82"/>
    </row>
  </sheetData>
  <sheetProtection algorithmName="SHA-512" hashValue="BbXcQDbD5nwxWeZm+pp7XYDd/t2F9QEd6JgkomABTQnhooUhwXdNttZ7IWHR5wOAG5J+/jbFAVwXV9kS7KoK4g==" saltValue="6Xu3I5saX5YfBapawgSOvQ==" spinCount="100000" sheet="1" formatCells="0" formatColumns="0" formatRows="0" insertRows="0" deleteRows="0"/>
  <customSheetViews>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 right="0" top="0" bottom="0" header="0" footer="0"/>
      <pageSetup scale="90" fitToWidth="0" fitToHeight="0" orientation="landscape" r:id="rId6"/>
      <headerFooter alignWithMargins="0">
        <oddFooter>&amp;Lf. Contractual&amp;RPage &amp;P of &amp;N</oddFooter>
      </headerFooter>
    </customSheetView>
  </customSheetViews>
  <mergeCells count="15">
    <mergeCell ref="M5:M6"/>
    <mergeCell ref="N5:N6"/>
    <mergeCell ref="A515:N515"/>
    <mergeCell ref="H5:L5"/>
    <mergeCell ref="A3:L3"/>
    <mergeCell ref="A2:L2"/>
    <mergeCell ref="A511:F511"/>
    <mergeCell ref="A513:F513"/>
    <mergeCell ref="A5:A6"/>
    <mergeCell ref="E5:E6"/>
    <mergeCell ref="F5:F6"/>
    <mergeCell ref="G5:G6"/>
    <mergeCell ref="B5:B6"/>
    <mergeCell ref="C5:C6"/>
    <mergeCell ref="D5:D6"/>
  </mergeCells>
  <phoneticPr fontId="3" type="noConversion"/>
  <printOptions horizontalCentered="1"/>
  <pageMargins left="0.5" right="0.5" top="0.25" bottom="0.25" header="0.5" footer="0.5"/>
  <pageSetup scale="41" fitToHeight="0" orientation="landscape" horizontalDpi="300" verticalDpi="300" r:id="rId7"/>
  <headerFooter alignWithMargins="0"/>
  <drawing r:id="rId8"/>
  <extLst>
    <ext xmlns:x14="http://schemas.microsoft.com/office/spreadsheetml/2009/9/main" uri="{CCE6A557-97BC-4b89-ADB6-D9C93CAAB3DF}">
      <x14:dataValidations xmlns:xm="http://schemas.microsoft.com/office/excel/2006/main" count="5">
        <x14:dataValidation type="list" allowBlank="1" showInputMessage="1" showErrorMessage="1" xr:uid="{9C53F015-4450-493F-9ED0-923EC38F49FE}">
          <x14:formula1>
            <xm:f>List!$S$1:$S$3</xm:f>
          </x14:formula1>
          <xm:sqref>H7:H510</xm:sqref>
        </x14:dataValidation>
        <x14:dataValidation type="list" allowBlank="1" showInputMessage="1" showErrorMessage="1" xr:uid="{9A5F01AF-6D4A-4382-88E5-5BA3D7BADE5D}">
          <x14:formula1>
            <xm:f>List!$U$1:$U$6</xm:f>
          </x14:formula1>
          <xm:sqref>K7:K510</xm:sqref>
        </x14:dataValidation>
        <x14:dataValidation type="list" allowBlank="1" showInputMessage="1" showErrorMessage="1" xr:uid="{47942657-1054-4A91-9104-F8B8C031DC66}">
          <x14:formula1>
            <xm:f>List!$V$1:$V$7</xm:f>
          </x14:formula1>
          <xm:sqref>L7:L510</xm:sqref>
        </x14:dataValidation>
        <x14:dataValidation type="list" allowBlank="1" showInputMessage="1" showErrorMessage="1" xr:uid="{EC33794B-446B-4474-B3EC-0F8E707A747C}">
          <x14:formula1>
            <xm:f>List!$T$1:$T$4</xm:f>
          </x14:formula1>
          <xm:sqref>J7:J510</xm:sqref>
        </x14:dataValidation>
        <x14:dataValidation type="list" allowBlank="1" showInputMessage="1" showErrorMessage="1" xr:uid="{F2E3FBE5-7BC1-4635-959C-963F070B49F9}">
          <x14:formula1>
            <xm:f>List!$Z$1:$Z$3</xm:f>
          </x14:formula1>
          <xm:sqref>C7:C510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J19"/>
  <sheetViews>
    <sheetView showGridLines="0" zoomScale="97" zoomScaleNormal="100" workbookViewId="0">
      <selection activeCell="C9" sqref="C9"/>
    </sheetView>
  </sheetViews>
  <sheetFormatPr defaultColWidth="9.44140625" defaultRowHeight="13.2" x14ac:dyDescent="0.25"/>
  <cols>
    <col min="1" max="1" width="50.5546875" style="2" customWidth="1"/>
    <col min="2" max="2" width="16" style="2" customWidth="1"/>
    <col min="3" max="3" width="30.44140625" style="27" customWidth="1"/>
    <col min="4" max="4" width="69.88671875" style="27" customWidth="1"/>
    <col min="5" max="5" width="15.5546875" style="27" customWidth="1"/>
    <col min="6" max="6" width="19.5546875" style="161" customWidth="1"/>
    <col min="7" max="16384" width="9.44140625" style="2"/>
  </cols>
  <sheetData>
    <row r="1" spans="1:10" s="29" customFormat="1" ht="10.199999999999999" x14ac:dyDescent="0.25">
      <c r="A1" s="744"/>
      <c r="B1" s="745"/>
      <c r="C1" s="572"/>
      <c r="D1" s="572"/>
      <c r="E1" s="572"/>
      <c r="F1" s="573"/>
      <c r="G1" s="354"/>
    </row>
    <row r="2" spans="1:10" s="30" customFormat="1" ht="17.399999999999999" x14ac:dyDescent="0.25">
      <c r="A2" s="726" t="s">
        <v>20</v>
      </c>
      <c r="B2" s="727"/>
      <c r="C2" s="727"/>
      <c r="D2" s="727"/>
      <c r="E2" s="727"/>
      <c r="F2" s="728"/>
      <c r="G2" s="34"/>
      <c r="H2" s="23"/>
      <c r="I2" s="23"/>
      <c r="J2" s="23"/>
    </row>
    <row r="3" spans="1:10" ht="111" customHeight="1" x14ac:dyDescent="0.25">
      <c r="A3" s="770" t="s">
        <v>164</v>
      </c>
      <c r="B3" s="771"/>
      <c r="C3" s="771"/>
      <c r="D3" s="771"/>
      <c r="E3" s="771"/>
      <c r="F3" s="772"/>
      <c r="G3" s="82"/>
      <c r="H3" s="82"/>
      <c r="I3" s="82"/>
      <c r="J3" s="82"/>
    </row>
    <row r="4" spans="1:10" ht="13.8" thickBot="1" x14ac:dyDescent="0.3">
      <c r="A4" s="529"/>
      <c r="B4" s="570"/>
      <c r="C4" s="571"/>
      <c r="D4" s="571"/>
      <c r="E4" s="571"/>
      <c r="F4" s="574"/>
      <c r="G4" s="82"/>
      <c r="H4" s="82"/>
      <c r="I4" s="82"/>
      <c r="J4" s="82"/>
    </row>
    <row r="5" spans="1:10" s="22" customFormat="1" ht="60" customHeight="1" thickBot="1" x14ac:dyDescent="0.3">
      <c r="A5" s="112" t="s">
        <v>165</v>
      </c>
      <c r="B5" s="333" t="s">
        <v>166</v>
      </c>
      <c r="C5" s="334" t="s">
        <v>94</v>
      </c>
      <c r="D5" s="334" t="s">
        <v>55</v>
      </c>
      <c r="E5" s="578" t="s">
        <v>56</v>
      </c>
      <c r="F5" s="165" t="s">
        <v>167</v>
      </c>
    </row>
    <row r="6" spans="1:10" x14ac:dyDescent="0.25">
      <c r="A6" s="59"/>
      <c r="B6" s="196">
        <v>0</v>
      </c>
      <c r="C6" s="575"/>
      <c r="D6" s="576"/>
      <c r="E6" s="390">
        <v>0</v>
      </c>
      <c r="F6" s="577">
        <f t="shared" ref="F6:F15" si="0">B6*E6</f>
        <v>0</v>
      </c>
      <c r="G6" s="82"/>
      <c r="H6" s="82"/>
      <c r="I6" s="82"/>
      <c r="J6" s="82"/>
    </row>
    <row r="7" spans="1:10" x14ac:dyDescent="0.25">
      <c r="A7" s="60"/>
      <c r="B7" s="196">
        <v>0</v>
      </c>
      <c r="C7" s="96"/>
      <c r="D7" s="158"/>
      <c r="E7" s="180">
        <v>0</v>
      </c>
      <c r="F7" s="372">
        <f t="shared" si="0"/>
        <v>0</v>
      </c>
      <c r="G7" s="82"/>
      <c r="H7" s="82"/>
      <c r="I7" s="82"/>
      <c r="J7" s="82"/>
    </row>
    <row r="8" spans="1:10" x14ac:dyDescent="0.25">
      <c r="A8" s="60"/>
      <c r="B8" s="196">
        <v>0</v>
      </c>
      <c r="C8" s="96"/>
      <c r="D8" s="158"/>
      <c r="E8" s="180">
        <v>0</v>
      </c>
      <c r="F8" s="372">
        <f t="shared" si="0"/>
        <v>0</v>
      </c>
      <c r="G8" s="82"/>
      <c r="H8" s="82"/>
      <c r="I8" s="82"/>
      <c r="J8" s="82"/>
    </row>
    <row r="9" spans="1:10" x14ac:dyDescent="0.25">
      <c r="A9" s="60"/>
      <c r="B9" s="196">
        <v>0</v>
      </c>
      <c r="C9" s="96"/>
      <c r="D9" s="158"/>
      <c r="E9" s="180">
        <v>0</v>
      </c>
      <c r="F9" s="372">
        <f t="shared" si="0"/>
        <v>0</v>
      </c>
      <c r="G9" s="82"/>
      <c r="H9" s="82"/>
      <c r="I9" s="82"/>
      <c r="J9" s="82"/>
    </row>
    <row r="10" spans="1:10" x14ac:dyDescent="0.25">
      <c r="A10" s="60"/>
      <c r="B10" s="196">
        <v>0</v>
      </c>
      <c r="C10" s="96"/>
      <c r="D10" s="158"/>
      <c r="E10" s="180">
        <v>0</v>
      </c>
      <c r="F10" s="372">
        <f t="shared" si="0"/>
        <v>0</v>
      </c>
      <c r="G10" s="82"/>
      <c r="H10" s="82"/>
      <c r="I10" s="82"/>
      <c r="J10" s="82"/>
    </row>
    <row r="11" spans="1:10" x14ac:dyDescent="0.25">
      <c r="A11" s="60"/>
      <c r="B11" s="196">
        <v>0</v>
      </c>
      <c r="C11" s="96"/>
      <c r="D11" s="158"/>
      <c r="E11" s="180">
        <v>0</v>
      </c>
      <c r="F11" s="372">
        <f t="shared" si="0"/>
        <v>0</v>
      </c>
      <c r="G11" s="82"/>
      <c r="H11" s="82"/>
      <c r="I11" s="82"/>
      <c r="J11" s="82"/>
    </row>
    <row r="12" spans="1:10" x14ac:dyDescent="0.25">
      <c r="A12" s="60"/>
      <c r="B12" s="196">
        <v>0</v>
      </c>
      <c r="C12" s="96"/>
      <c r="D12" s="158"/>
      <c r="E12" s="180">
        <v>0</v>
      </c>
      <c r="F12" s="372">
        <f t="shared" si="0"/>
        <v>0</v>
      </c>
      <c r="G12" s="82"/>
      <c r="H12" s="82"/>
      <c r="I12" s="82"/>
      <c r="J12" s="82"/>
    </row>
    <row r="13" spans="1:10" x14ac:dyDescent="0.25">
      <c r="A13" s="60"/>
      <c r="B13" s="196">
        <v>0</v>
      </c>
      <c r="C13" s="96"/>
      <c r="D13" s="158"/>
      <c r="E13" s="180">
        <v>0</v>
      </c>
      <c r="F13" s="372">
        <f t="shared" si="0"/>
        <v>0</v>
      </c>
      <c r="G13" s="82"/>
      <c r="H13" s="82"/>
      <c r="I13" s="82"/>
      <c r="J13" s="82"/>
    </row>
    <row r="14" spans="1:10" x14ac:dyDescent="0.25">
      <c r="A14" s="60"/>
      <c r="B14" s="196">
        <v>0</v>
      </c>
      <c r="C14" s="96"/>
      <c r="D14" s="158"/>
      <c r="E14" s="180">
        <v>0</v>
      </c>
      <c r="F14" s="372">
        <f t="shared" si="0"/>
        <v>0</v>
      </c>
      <c r="G14" s="82"/>
      <c r="H14" s="82"/>
      <c r="I14" s="82"/>
      <c r="J14" s="82"/>
    </row>
    <row r="15" spans="1:10" ht="13.8" thickBot="1" x14ac:dyDescent="0.3">
      <c r="A15" s="61"/>
      <c r="B15" s="197">
        <v>0</v>
      </c>
      <c r="C15" s="97"/>
      <c r="D15" s="159"/>
      <c r="E15" s="181">
        <v>0</v>
      </c>
      <c r="F15" s="372">
        <f t="shared" si="0"/>
        <v>0</v>
      </c>
      <c r="G15" s="82"/>
      <c r="H15" s="82"/>
      <c r="I15" s="82"/>
      <c r="J15" s="82"/>
    </row>
    <row r="16" spans="1:10" ht="13.8" thickBot="1" x14ac:dyDescent="0.3">
      <c r="A16" s="179"/>
      <c r="B16" s="326"/>
      <c r="C16" s="329"/>
      <c r="D16" s="329"/>
      <c r="E16" s="329"/>
      <c r="F16" s="335"/>
      <c r="G16" s="82"/>
      <c r="H16" s="82"/>
      <c r="I16" s="82"/>
      <c r="J16" s="82"/>
    </row>
    <row r="17" spans="1:6" s="22" customFormat="1" ht="14.4" thickBot="1" x14ac:dyDescent="0.3">
      <c r="A17" s="182" t="s">
        <v>168</v>
      </c>
      <c r="B17" s="293">
        <f>SUM(B6:B15)</f>
        <v>0</v>
      </c>
      <c r="C17" s="336"/>
      <c r="D17" s="336"/>
      <c r="E17" s="336"/>
      <c r="F17" s="198">
        <f>SUM(F6:F15)</f>
        <v>0</v>
      </c>
    </row>
    <row r="18" spans="1:6" ht="13.8" thickBot="1" x14ac:dyDescent="0.3">
      <c r="A18" s="82"/>
      <c r="B18" s="82"/>
      <c r="C18" s="84"/>
      <c r="D18" s="84"/>
      <c r="E18" s="84"/>
      <c r="F18" s="160"/>
    </row>
    <row r="19" spans="1:6" ht="66.599999999999994" customHeight="1" thickBot="1" x14ac:dyDescent="0.3">
      <c r="A19" s="729" t="s">
        <v>32</v>
      </c>
      <c r="B19" s="730"/>
      <c r="C19" s="730"/>
      <c r="D19" s="730"/>
      <c r="E19" s="730"/>
      <c r="F19" s="731"/>
    </row>
  </sheetData>
  <sheetProtection algorithmName="SHA-512" hashValue="Fq9q8LkvtkuAt6K5qKUCA5Voq2P3MJmDbeC0J7UoCCD+e0gSogsyYKJGd6KBIMABi6rYCTP3Q6B88aQOJjbviw==" saltValue="w6QSF0+ri082DDT4Axz+bg==" spinCount="100000" sheet="1" formatCells="0" formatColumns="0" formatRows="0" insertRows="0" deleteRows="0"/>
  <customSheetViews>
    <customSheetView guid="{D7FF18E2-A72D-4088-BD59-9D74A43C39A8}" scale="90" showPageBreaks="1" showGridLines="0" fitToPage="1" printArea="1">
      <selection activeCell="A3" sqref="A3:D3"/>
      <pageMargins left="0" right="0" top="0" bottom="0" header="0" footer="0"/>
      <printOptions horizontalCentered="1"/>
      <pageSetup scale="84" fitToHeight="2" orientation="landscape" r:id="rId1"/>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 right="0" top="0" bottom="0" header="0" footer="0"/>
      <printOptions horizontalCentered="1"/>
      <pageSetup scale="84" fitToHeight="2" orientation="landscape" r:id="rId2"/>
      <headerFooter alignWithMargins="0">
        <oddFooter>&amp;Lg. Construction&amp;RPage &amp;P of &amp;N</oddFooter>
      </headerFooter>
    </customSheetView>
    <customSheetView guid="{712CE29F-EFCA-4968-A7C5-599F87319D6A}" scale="90" showGridLines="0" fitToPage="1">
      <selection activeCell="A3" sqref="A3:D3"/>
      <pageMargins left="0" right="0" top="0" bottom="0" header="0" footer="0"/>
      <printOptions horizontalCentered="1"/>
      <pageSetup scale="84" fitToHeight="2" orientation="landscape" r:id="rId3"/>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 right="0" top="0" bottom="0" header="0" footer="0"/>
      <printOptions horizontalCentered="1"/>
      <pageSetup scale="84" fitToHeight="2" orientation="landscape" r:id="rId4"/>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 right="0" top="0" bottom="0" header="0" footer="0"/>
      <printOptions horizontalCentered="1"/>
      <pageSetup scale="84" fitToHeight="2" orientation="landscape" r:id="rId5"/>
      <headerFooter alignWithMargins="0">
        <oddFooter>&amp;Lg. Construction&amp;RPage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7" orientation="landscape" r:id="rId6"/>
      <headerFooter alignWithMargins="0">
        <oddFooter>&amp;Lg. Construction&amp;RPage &amp;P of &amp;N</oddFooter>
      </headerFooter>
    </customSheetView>
  </customSheetViews>
  <mergeCells count="4">
    <mergeCell ref="A1:B1"/>
    <mergeCell ref="A2:F2"/>
    <mergeCell ref="A3:F3"/>
    <mergeCell ref="A19:F19"/>
  </mergeCells>
  <phoneticPr fontId="3" type="noConversion"/>
  <printOptions horizontalCentered="1"/>
  <pageMargins left="0.5" right="0.5" top="0.25" bottom="0.25" header="0.5" footer="0.5"/>
  <pageSetup scale="64" fitToHeight="0" orientation="landscape" horizontalDpi="300" verticalDpi="300" r:id="rId7"/>
  <headerFooter alignWithMargins="0"/>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Z W N U W P 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Z W N U 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j V F g o i k e 4 D g A A A B E A A A A T A B w A R m 9 y b X V s Y X M v U 2 V j d G l v b j E u b S C i G A A o o B Q A A A A A A A A A A A A A A A A A A A A A A A A A A A A r T k 0 u y c z P U w i G 0 I b W A F B L A Q I t A B Q A A g A I A G V j V F j 2 X + L u p A A A A P c A A A A S A A A A A A A A A A A A A A A A A A A A A A B D b 2 5 m a W c v U G F j a 2 F n Z S 5 4 b W x Q S w E C L Q A U A A I A C A B l Y 1 R Y D 8 r p q 6 Q A A A D p A A A A E w A A A A A A A A A A A A A A A A D w A A A A W 0 N v b n R l b n R f V H l w Z X N d L n h t b F B L A Q I t A B Q A A g A I A G V j V 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M l 1 i s S U 3 Q J A K 6 1 R c D C A l A A A A A A I A A A A A A A N m A A D A A A A A E A A A A J g l V 0 E U L J 9 g G 2 I C O w v i T K k A A A A A B I A A A K A A A A A Q A A A A Q l P Q l e w G P 7 l + G 5 c L + j z i K V A A A A A M t 3 A H l p a h m z A T I 6 M b 8 r r A N v + O 0 6 m L r x c S q F W D 3 q + d K E I t D l r P f L q p 8 Y O 9 6 O 3 B V + f q q F z F U U q 0 6 / h d 7 p 1 p d r h I R j 6 d Q 1 Y l 9 D M W g Y G k 9 5 D 5 h R Q A A A D O f V 5 o t W q w + i 5 p V D P d Z p X + m n u + D 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8707B6CCDFAD3E458924D728FEAA6BE0" ma:contentTypeVersion="15" ma:contentTypeDescription="Create a new document." ma:contentTypeScope="" ma:versionID="7e2ef1115a66381f0c0953ad5638e62c">
  <xsd:schema xmlns:xsd="http://www.w3.org/2001/XMLSchema" xmlns:xs="http://www.w3.org/2001/XMLSchema" xmlns:p="http://schemas.microsoft.com/office/2006/metadata/properties" xmlns:ns2="2bb409af-ae68-4218-84bc-5139b687d9db" xmlns:ns3="cd893399-f066-470e-93bf-928b74745dc2" targetNamespace="http://schemas.microsoft.com/office/2006/metadata/properties" ma:root="true" ma:fieldsID="091499ede3eeab96be6cff86c3500fe9" ns2:_="" ns3:_="">
    <xsd:import namespace="2bb409af-ae68-4218-84bc-5139b687d9db"/>
    <xsd:import namespace="cd893399-f066-470e-93bf-928b74745d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b409af-ae68-4218-84bc-5139b687d9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893399-f066-470e-93bf-928b74745dc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83a7c9e-b7c9-492a-8592-98bb68449bdf}" ma:internalName="TaxCatchAll" ma:showField="CatchAllData" ma:web="cd893399-f066-470e-93bf-928b74745d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d893399-f066-470e-93bf-928b74745dc2">
      <UserInfo>
        <DisplayName>Rahman, Joe</DisplayName>
        <AccountId>11</AccountId>
        <AccountType/>
      </UserInfo>
      <UserInfo>
        <DisplayName>NT Service\spsearch</DisplayName>
        <AccountId>10</AccountId>
        <AccountType/>
      </UserInfo>
      <UserInfo>
        <DisplayName>SharingLinks.1cf23e26-eca3-4681-a097-6d77024a0833.Flexible.43106805-7eca-4382-9770-7f195c502f5d</DisplayName>
        <AccountId>229</AccountId>
        <AccountType/>
      </UserInfo>
      <UserInfo>
        <DisplayName>Delph, Megan</DisplayName>
        <AccountId>1048</AccountId>
        <AccountType/>
      </UserInfo>
      <UserInfo>
        <DisplayName>Reid, Kate A</DisplayName>
        <AccountId>1145</AccountId>
        <AccountType/>
      </UserInfo>
      <UserInfo>
        <DisplayName>Butler, Antonio</DisplayName>
        <AccountId>1417</AccountId>
        <AccountType/>
      </UserInfo>
      <UserInfo>
        <DisplayName>Ijaz, Fatiha</DisplayName>
        <AccountId>239</AccountId>
        <AccountType/>
      </UserInfo>
      <UserInfo>
        <DisplayName>Mizener, Joseph</DisplayName>
        <AccountId>16</AccountId>
        <AccountType/>
      </UserInfo>
      <UserInfo>
        <DisplayName>Juza, Kathleen</DisplayName>
        <AccountId>14</AccountId>
        <AccountType/>
      </UserInfo>
      <UserInfo>
        <DisplayName>De Feis, Carly</DisplayName>
        <AccountId>381</AccountId>
        <AccountType/>
      </UserInfo>
    </SharedWithUsers>
    <TaxCatchAll xmlns="cd893399-f066-470e-93bf-928b74745dc2" xsi:nil="true"/>
    <lcf76f155ced4ddcb4097134ff3c332f xmlns="2bb409af-ae68-4218-84bc-5139b687d9d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3CA10B3-8908-4645-91E1-0A45C6250B89}">
  <ds:schemaRefs>
    <ds:schemaRef ds:uri="http://schemas.microsoft.com/DataMashup"/>
  </ds:schemaRefs>
</ds:datastoreItem>
</file>

<file path=customXml/itemProps2.xml><?xml version="1.0" encoding="utf-8"?>
<ds:datastoreItem xmlns:ds="http://schemas.openxmlformats.org/officeDocument/2006/customXml" ds:itemID="{181CA71E-DEF3-4530-A5C9-863E5DFFEB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b409af-ae68-4218-84bc-5139b687d9db"/>
    <ds:schemaRef ds:uri="cd893399-f066-470e-93bf-928b74745d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4.xml><?xml version="1.0" encoding="utf-8"?>
<ds:datastoreItem xmlns:ds="http://schemas.openxmlformats.org/officeDocument/2006/customXml" ds:itemID="{335C459A-88E6-4C69-A7A2-C889E476A057}">
  <ds:schemaRefs>
    <ds:schemaRef ds:uri="http://purl.org/dc/terms/"/>
    <ds:schemaRef ds:uri="http://purl.org/dc/elements/1.1/"/>
    <ds:schemaRef ds:uri="cd893399-f066-470e-93bf-928b74745dc2"/>
    <ds:schemaRef ds:uri="2bb409af-ae68-4218-84bc-5139b687d9db"/>
    <ds:schemaRef ds:uri="http://schemas.microsoft.com/office/2006/documentManagement/types"/>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metadata/properties"/>
  </ds:schemaRefs>
</ds:datastoreItem>
</file>

<file path=docMetadata/LabelInfo.xml><?xml version="1.0" encoding="utf-8"?>
<clbl:labelList xmlns:clbl="http://schemas.microsoft.com/office/2020/mipLabelMetadata">
  <clbl:label id="{08bc47fa-4f5f-413c-b36d-3e262603895e}" enabled="1" method="Privilege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Summary INTERNAL USE</vt:lpstr>
      <vt:lpstr>Instructions and Summary</vt:lpstr>
      <vt:lpstr>a. Personnel</vt:lpstr>
      <vt:lpstr>b. Travel</vt:lpstr>
      <vt:lpstr>c. Equipment</vt:lpstr>
      <vt:lpstr>d. Supplies</vt:lpstr>
      <vt:lpstr>e1. Contractual</vt:lpstr>
      <vt:lpstr>e2. Subawards</vt:lpstr>
      <vt:lpstr>f. Construction</vt:lpstr>
      <vt:lpstr>g. Other</vt:lpstr>
      <vt:lpstr>h. Indirect</vt:lpstr>
      <vt:lpstr>i. Cost Sharing-Matching</vt:lpstr>
      <vt:lpstr>j. Program Income</vt:lpstr>
      <vt:lpstr>List</vt:lpstr>
      <vt:lpstr>'a. Personnel'!Print_Area</vt:lpstr>
      <vt:lpstr>'c. Equipment'!Print_Area</vt:lpstr>
      <vt:lpstr>'d. Supplies'!Print_Area</vt:lpstr>
      <vt:lpstr>'e1. Contractual'!Print_Area</vt:lpstr>
      <vt:lpstr>'e2. Subawards'!Print_Area</vt:lpstr>
      <vt:lpstr>'f. Construction'!Print_Area</vt:lpstr>
      <vt:lpstr>'g. Other'!Print_Area</vt:lpstr>
      <vt:lpstr>'h. Indirect'!Print_Area</vt:lpstr>
      <vt:lpstr>'i. Cost Sharing-Matching'!Print_Area</vt:lpstr>
      <vt:lpstr>'Instructions and Summary'!Print_Area</vt:lpstr>
      <vt:lpstr>'a. Personnel'!Print_Titles</vt:lpstr>
      <vt:lpstr>'b. Travel'!Print_Titles</vt:lpstr>
      <vt:lpstr>'c. Equipment'!Print_Titles</vt:lpstr>
      <vt:lpstr>'d. Supplies'!Print_Titles</vt:lpstr>
      <vt:lpstr>'e2. Subawards'!Print_Titles</vt:lpstr>
      <vt:lpstr>'f. Construction'!Print_Titles</vt:lpstr>
      <vt:lpstr>'g. Other'!Print_Titles</vt:lpstr>
      <vt:lpstr>'i. Cost Sharing-Matching'!Print_Titles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Wiegand, Ryan</dc:creator>
  <cp:keywords/>
  <dc:description/>
  <cp:lastModifiedBy>Wiegand, Ryan</cp:lastModifiedBy>
  <cp:revision/>
  <dcterms:created xsi:type="dcterms:W3CDTF">2006-10-30T17:25:35Z</dcterms:created>
  <dcterms:modified xsi:type="dcterms:W3CDTF">2025-01-06T21:12:27Z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d0019cdb-69da-48e4-b67f-602f25d656a6</vt:lpwstr>
  </property>
  <property fmtid="{D5CDD505-2E9C-101B-9397-08002B2CF9AE}" pid="3" name="ContentTypeId">
    <vt:lpwstr>0x0101008707B6CCDFAD3E458924D728FEAA6BE0</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ediaServiceImageTags">
    <vt:lpwstr/>
  </property>
  <property fmtid="{D5CDD505-2E9C-101B-9397-08002B2CF9AE}" pid="7" name="MSIP_Label_ea60d57e-af5b-4752-ac57-3e4f28ca11dc_Enabled">
    <vt:lpwstr>true</vt:lpwstr>
  </property>
  <property fmtid="{D5CDD505-2E9C-101B-9397-08002B2CF9AE}" pid="8" name="MSIP_Label_ea60d57e-af5b-4752-ac57-3e4f28ca11dc_SetDate">
    <vt:lpwstr>2023-06-22T16:14:33Z</vt:lpwstr>
  </property>
  <property fmtid="{D5CDD505-2E9C-101B-9397-08002B2CF9AE}" pid="9" name="MSIP_Label_ea60d57e-af5b-4752-ac57-3e4f28ca11dc_Method">
    <vt:lpwstr>Standard</vt:lpwstr>
  </property>
  <property fmtid="{D5CDD505-2E9C-101B-9397-08002B2CF9AE}" pid="10" name="MSIP_Label_ea60d57e-af5b-4752-ac57-3e4f28ca11dc_Name">
    <vt:lpwstr>ea60d57e-af5b-4752-ac57-3e4f28ca11dc</vt:lpwstr>
  </property>
  <property fmtid="{D5CDD505-2E9C-101B-9397-08002B2CF9AE}" pid="11" name="MSIP_Label_ea60d57e-af5b-4752-ac57-3e4f28ca11dc_SiteId">
    <vt:lpwstr>36da45f1-dd2c-4d1f-af13-5abe46b99921</vt:lpwstr>
  </property>
  <property fmtid="{D5CDD505-2E9C-101B-9397-08002B2CF9AE}" pid="12" name="MSIP_Label_ea60d57e-af5b-4752-ac57-3e4f28ca11dc_ActionId">
    <vt:lpwstr>6d219ecc-5637-4f6c-a72d-2f347e33adea</vt:lpwstr>
  </property>
  <property fmtid="{D5CDD505-2E9C-101B-9397-08002B2CF9AE}" pid="13" name="MSIP_Label_ea60d57e-af5b-4752-ac57-3e4f28ca11dc_ContentBits">
    <vt:lpwstr>0</vt:lpwstr>
  </property>
</Properties>
</file>