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showInkAnnotation="0" codeName="ThisWorkbook" defaultThemeVersion="124226"/>
  <mc:AlternateContent xmlns:mc="http://schemas.openxmlformats.org/markup-compatibility/2006">
    <mc:Choice Requires="x15">
      <x15ac:absPath xmlns:x15ac="http://schemas.microsoft.com/office/spreadsheetml/2010/11/ac" url="C:\Users\tmellaci.ctr\Downloads\"/>
    </mc:Choice>
  </mc:AlternateContent>
  <xr:revisionPtr revIDLastSave="0" documentId="8_{1F70DFDE-B80F-4FD3-AC0E-9222EBFAF83C}" xr6:coauthVersionLast="47" xr6:coauthVersionMax="47" xr10:uidLastSave="{00000000-0000-0000-0000-000000000000}"/>
  <bookViews>
    <workbookView xWindow="-108" yWindow="-108" windowWidth="23256" windowHeight="12456" tabRatio="852" firstSheet="1" activeTab="1" xr2:uid="{00000000-000D-0000-FFFF-FFFF00000000}"/>
  </bookViews>
  <sheets>
    <sheet name="Summary INTERNAL USE" sheetId="25" state="hidden" r:id="rId1"/>
    <sheet name="Instructions and Summary" sheetId="1" r:id="rId2"/>
    <sheet name="a. Personnel" sheetId="20" r:id="rId3"/>
    <sheet name="b. Travel" sheetId="4" r:id="rId4"/>
    <sheet name="c. Equipment" sheetId="5" r:id="rId5"/>
    <sheet name="d. Supplies" sheetId="6" r:id="rId6"/>
    <sheet name="e1. Contractual" sheetId="26" r:id="rId7"/>
    <sheet name="e2. Subawards" sheetId="7" r:id="rId8"/>
    <sheet name="f. Construction" sheetId="8" r:id="rId9"/>
    <sheet name="g. Other" sheetId="9" r:id="rId10"/>
    <sheet name="h. Indirect" sheetId="10" r:id="rId11"/>
    <sheet name="i. Cost Sharing-Matching" sheetId="11" r:id="rId12"/>
    <sheet name="j. Program Income" sheetId="24" r:id="rId13"/>
    <sheet name="List" sheetId="22" state="hidden" r:id="rId14"/>
  </sheets>
  <definedNames>
    <definedName name="_xlnm.Print_Area" localSheetId="2">'a. Personnel'!$A$1:$M$25</definedName>
    <definedName name="_xlnm.Print_Area" localSheetId="4">'c. Equipment'!$A$1:$H$20</definedName>
    <definedName name="_xlnm.Print_Area" localSheetId="5">'d. Supplies'!$A$1:$H$19</definedName>
    <definedName name="_xlnm.Print_Area" localSheetId="6">'e1. Contractual'!$A$1:$I$21</definedName>
    <definedName name="_xlnm.Print_Area" localSheetId="7">'e2. Subawards'!$A$1:$L$30</definedName>
    <definedName name="_xlnm.Print_Area" localSheetId="8">'f. Construction'!$A$1:$F$23</definedName>
    <definedName name="_xlnm.Print_Area" localSheetId="9">'g. Other'!$A$1:$I$17</definedName>
    <definedName name="_xlnm.Print_Area" localSheetId="10">'h. Indirect'!$A$1:$H$21</definedName>
    <definedName name="_xlnm.Print_Area" localSheetId="11">'i. Cost Sharing-Matching'!$A$1:$F$33</definedName>
    <definedName name="_xlnm.Print_Area" localSheetId="1">'Instructions and Summary'!$A$1:$H$38</definedName>
    <definedName name="_xlnm.Print_Titles" localSheetId="2">'a. Personnel'!$6:$6</definedName>
    <definedName name="_xlnm.Print_Titles" localSheetId="3">'b. Travel'!$5:$5</definedName>
    <definedName name="_xlnm.Print_Titles" localSheetId="4">'c. Equipment'!$5:$5</definedName>
    <definedName name="_xlnm.Print_Titles" localSheetId="5">'d. Supplies'!$5:$5</definedName>
    <definedName name="_xlnm.Print_Titles" localSheetId="6">'e1. Contractual'!#REF!</definedName>
    <definedName name="_xlnm.Print_Titles" localSheetId="7">'e2. Subawards'!$6:$6</definedName>
    <definedName name="_xlnm.Print_Titles" localSheetId="8">'f. Construction'!$5:$5</definedName>
    <definedName name="_xlnm.Print_Titles" localSheetId="9">'g. Other'!$5:$5</definedName>
    <definedName name="_xlnm.Print_Titles" localSheetId="11">'i. Cost Sharing-Matching'!$5:$5</definedName>
    <definedName name="Text156" localSheetId="11">'i. Cost Sharing-Matching'!#REF!</definedName>
    <definedName name="Text156" localSheetId="12">'j. Program Income'!#REF!</definedName>
    <definedName name="Text157" localSheetId="11">'i. Cost Sharing-Matching'!#REF!</definedName>
    <definedName name="Text157" localSheetId="12">'j. Program Income'!#REF!</definedName>
    <definedName name="Text158" localSheetId="11">'i. Cost Sharing-Matching'!#REF!</definedName>
    <definedName name="Text158" localSheetId="12">'j. Program Income'!#REF!</definedName>
    <definedName name="Z_5BEC5FDE_32D0_42EF_8D2A_06DCBD4F05CC_.wvu.Cols" localSheetId="10" hidden="1">'h. Indirect'!$I:$J</definedName>
    <definedName name="Z_5BEC5FDE_32D0_42EF_8D2A_06DCBD4F05CC_.wvu.PrintArea" localSheetId="2" hidden="1">'a. Personnel'!$A$1:$J$25</definedName>
    <definedName name="Z_5BEC5FDE_32D0_42EF_8D2A_06DCBD4F05CC_.wvu.PrintArea" localSheetId="6" hidden="1">'e1. Contractual'!$E$1:$G$20</definedName>
    <definedName name="Z_5BEC5FDE_32D0_42EF_8D2A_06DCBD4F05CC_.wvu.PrintArea" localSheetId="7" hidden="1">'e2. Subawards'!$E$1:$G$29</definedName>
    <definedName name="Z_5BEC5FDE_32D0_42EF_8D2A_06DCBD4F05CC_.wvu.PrintArea" localSheetId="8" hidden="1">'f. Construction'!$B$1:$F$22</definedName>
    <definedName name="Z_5BEC5FDE_32D0_42EF_8D2A_06DCBD4F05CC_.wvu.PrintArea" localSheetId="9" hidden="1">'g. Other'!$E$1:$G$16</definedName>
    <definedName name="Z_5BEC5FDE_32D0_42EF_8D2A_06DCBD4F05CC_.wvu.PrintArea" localSheetId="10" hidden="1">'h. Indirect'!$A$1:$H$20</definedName>
    <definedName name="Z_5BEC5FDE_32D0_42EF_8D2A_06DCBD4F05CC_.wvu.PrintArea" localSheetId="11" hidden="1">'i. Cost Sharing-Matching'!$A$1:$E$16</definedName>
    <definedName name="Z_5BEC5FDE_32D0_42EF_8D2A_06DCBD4F05CC_.wvu.PrintArea" localSheetId="12" hidden="1">'j. Program Income'!$A$1:$C$6</definedName>
    <definedName name="Z_5BEC5FDE_32D0_42EF_8D2A_06DCBD4F05CC_.wvu.PrintTitles" localSheetId="2" hidden="1">'a. Personnel'!$6:$6</definedName>
    <definedName name="Z_5BEC5FDE_32D0_42EF_8D2A_06DCBD4F05CC_.wvu.PrintTitles" localSheetId="3" hidden="1">'b. Travel'!$5:$5</definedName>
    <definedName name="Z_5BEC5FDE_32D0_42EF_8D2A_06DCBD4F05CC_.wvu.PrintTitles" localSheetId="4" hidden="1">'c. Equipment'!$5:$5</definedName>
    <definedName name="Z_5BEC5FDE_32D0_42EF_8D2A_06DCBD4F05CC_.wvu.PrintTitles" localSheetId="5" hidden="1">'d. Supplies'!$5:$5</definedName>
    <definedName name="Z_5BEC5FDE_32D0_42EF_8D2A_06DCBD4F05CC_.wvu.PrintTitles" localSheetId="6" hidden="1">'e1. Contractual'!#REF!</definedName>
    <definedName name="Z_5BEC5FDE_32D0_42EF_8D2A_06DCBD4F05CC_.wvu.PrintTitles" localSheetId="7" hidden="1">'e2. Subawards'!$6:$6</definedName>
    <definedName name="Z_5BEC5FDE_32D0_42EF_8D2A_06DCBD4F05CC_.wvu.PrintTitles" localSheetId="8" hidden="1">'f. Construction'!$5:$5</definedName>
    <definedName name="Z_5BEC5FDE_32D0_42EF_8D2A_06DCBD4F05CC_.wvu.PrintTitles" localSheetId="9" hidden="1">'g. Other'!$5:$5</definedName>
    <definedName name="Z_5BEC5FDE_32D0_42EF_8D2A_06DCBD4F05CC_.wvu.PrintTitles" localSheetId="11" hidden="1">'i. Cost Sharing-Matching'!$5:$5</definedName>
    <definedName name="Z_5BEC5FDE_32D0_42EF_8D2A_06DCBD4F05CC_.wvu.PrintTitles" localSheetId="12" hidden="1">'j. Program Income'!#REF!</definedName>
    <definedName name="Z_6588CF8C_0BB8_4786_9A46_0A2D10254132_.wvu.Cols" localSheetId="10" hidden="1">'h. Indirect'!$I:$J</definedName>
    <definedName name="Z_6588CF8C_0BB8_4786_9A46_0A2D10254132_.wvu.PrintArea" localSheetId="2" hidden="1">'a. Personnel'!$A$1:$J$25</definedName>
    <definedName name="Z_6588CF8C_0BB8_4786_9A46_0A2D10254132_.wvu.PrintArea" localSheetId="6" hidden="1">'e1. Contractual'!$E$1:$G$20</definedName>
    <definedName name="Z_6588CF8C_0BB8_4786_9A46_0A2D10254132_.wvu.PrintArea" localSheetId="7" hidden="1">'e2. Subawards'!$E$1:$G$29</definedName>
    <definedName name="Z_6588CF8C_0BB8_4786_9A46_0A2D10254132_.wvu.PrintArea" localSheetId="8" hidden="1">'f. Construction'!$B$1:$F$22</definedName>
    <definedName name="Z_6588CF8C_0BB8_4786_9A46_0A2D10254132_.wvu.PrintArea" localSheetId="9" hidden="1">'g. Other'!$E$1:$G$16</definedName>
    <definedName name="Z_6588CF8C_0BB8_4786_9A46_0A2D10254132_.wvu.PrintArea" localSheetId="10" hidden="1">'h. Indirect'!$A$1:$H$20</definedName>
    <definedName name="Z_6588CF8C_0BB8_4786_9A46_0A2D10254132_.wvu.PrintArea" localSheetId="11" hidden="1">'i. Cost Sharing-Matching'!$A$1:$E$16</definedName>
    <definedName name="Z_6588CF8C_0BB8_4786_9A46_0A2D10254132_.wvu.PrintArea" localSheetId="12" hidden="1">'j. Program Income'!$A$1:$C$6</definedName>
    <definedName name="Z_6588CF8C_0BB8_4786_9A46_0A2D10254132_.wvu.PrintTitles" localSheetId="2" hidden="1">'a. Personnel'!$6:$6</definedName>
    <definedName name="Z_6588CF8C_0BB8_4786_9A46_0A2D10254132_.wvu.PrintTitles" localSheetId="3" hidden="1">'b. Travel'!$5:$5</definedName>
    <definedName name="Z_6588CF8C_0BB8_4786_9A46_0A2D10254132_.wvu.PrintTitles" localSheetId="4" hidden="1">'c. Equipment'!$5:$5</definedName>
    <definedName name="Z_6588CF8C_0BB8_4786_9A46_0A2D10254132_.wvu.PrintTitles" localSheetId="5" hidden="1">'d. Supplies'!$5:$5</definedName>
    <definedName name="Z_6588CF8C_0BB8_4786_9A46_0A2D10254132_.wvu.PrintTitles" localSheetId="6" hidden="1">'e1. Contractual'!#REF!</definedName>
    <definedName name="Z_6588CF8C_0BB8_4786_9A46_0A2D10254132_.wvu.PrintTitles" localSheetId="7" hidden="1">'e2. Subawards'!$6:$6</definedName>
    <definedName name="Z_6588CF8C_0BB8_4786_9A46_0A2D10254132_.wvu.PrintTitles" localSheetId="8" hidden="1">'f. Construction'!$5:$5</definedName>
    <definedName name="Z_6588CF8C_0BB8_4786_9A46_0A2D10254132_.wvu.PrintTitles" localSheetId="9" hidden="1">'g. Other'!$5:$5</definedName>
    <definedName name="Z_6588CF8C_0BB8_4786_9A46_0A2D10254132_.wvu.PrintTitles" localSheetId="11" hidden="1">'i. Cost Sharing-Matching'!$5:$5</definedName>
    <definedName name="Z_6588CF8C_0BB8_4786_9A46_0A2D10254132_.wvu.PrintTitles" localSheetId="12" hidden="1">'j. Program Income'!#REF!</definedName>
    <definedName name="Z_712CE29F_EFCA_4968_A7C5_599F87319D6A_.wvu.Cols" localSheetId="10" hidden="1">'h. Indirect'!$I:$J</definedName>
    <definedName name="Z_712CE29F_EFCA_4968_A7C5_599F87319D6A_.wvu.PrintArea" localSheetId="2" hidden="1">'a. Personnel'!$A$1:$J$25</definedName>
    <definedName name="Z_712CE29F_EFCA_4968_A7C5_599F87319D6A_.wvu.PrintArea" localSheetId="6" hidden="1">'e1. Contractual'!$E$1:$G$20</definedName>
    <definedName name="Z_712CE29F_EFCA_4968_A7C5_599F87319D6A_.wvu.PrintArea" localSheetId="7" hidden="1">'e2. Subawards'!$E$1:$G$29</definedName>
    <definedName name="Z_712CE29F_EFCA_4968_A7C5_599F87319D6A_.wvu.PrintArea" localSheetId="8" hidden="1">'f. Construction'!$B$1:$F$22</definedName>
    <definedName name="Z_712CE29F_EFCA_4968_A7C5_599F87319D6A_.wvu.PrintArea" localSheetId="9" hidden="1">'g. Other'!$E$1:$G$16</definedName>
    <definedName name="Z_712CE29F_EFCA_4968_A7C5_599F87319D6A_.wvu.PrintArea" localSheetId="10" hidden="1">'h. Indirect'!$A$1:$H$20</definedName>
    <definedName name="Z_712CE29F_EFCA_4968_A7C5_599F87319D6A_.wvu.PrintArea" localSheetId="11" hidden="1">'i. Cost Sharing-Matching'!$A$1:$E$16</definedName>
    <definedName name="Z_712CE29F_EFCA_4968_A7C5_599F87319D6A_.wvu.PrintArea" localSheetId="12" hidden="1">'j. Program Income'!$A$1:$C$6</definedName>
    <definedName name="Z_712CE29F_EFCA_4968_A7C5_599F87319D6A_.wvu.PrintTitles" localSheetId="2" hidden="1">'a. Personnel'!$6:$6</definedName>
    <definedName name="Z_712CE29F_EFCA_4968_A7C5_599F87319D6A_.wvu.PrintTitles" localSheetId="3" hidden="1">'b. Travel'!$5:$5</definedName>
    <definedName name="Z_712CE29F_EFCA_4968_A7C5_599F87319D6A_.wvu.PrintTitles" localSheetId="4" hidden="1">'c. Equipment'!$5:$5</definedName>
    <definedName name="Z_712CE29F_EFCA_4968_A7C5_599F87319D6A_.wvu.PrintTitles" localSheetId="5" hidden="1">'d. Supplies'!$5:$5</definedName>
    <definedName name="Z_712CE29F_EFCA_4968_A7C5_599F87319D6A_.wvu.PrintTitles" localSheetId="6" hidden="1">'e1. Contractual'!#REF!</definedName>
    <definedName name="Z_712CE29F_EFCA_4968_A7C5_599F87319D6A_.wvu.PrintTitles" localSheetId="7" hidden="1">'e2. Subawards'!$6:$6</definedName>
    <definedName name="Z_712CE29F_EFCA_4968_A7C5_599F87319D6A_.wvu.PrintTitles" localSheetId="8" hidden="1">'f. Construction'!$5:$5</definedName>
    <definedName name="Z_712CE29F_EFCA_4968_A7C5_599F87319D6A_.wvu.PrintTitles" localSheetId="9" hidden="1">'g. Other'!$5:$5</definedName>
    <definedName name="Z_712CE29F_EFCA_4968_A7C5_599F87319D6A_.wvu.PrintTitles" localSheetId="11" hidden="1">'i. Cost Sharing-Matching'!$5:$5</definedName>
    <definedName name="Z_712CE29F_EFCA_4968_A7C5_599F87319D6A_.wvu.PrintTitles" localSheetId="12" hidden="1">'j. Program Income'!#REF!</definedName>
    <definedName name="Z_BF352FCE_C1BE_4B84_9561_6030FEF6A15F_.wvu.Cols" localSheetId="10" hidden="1">'h. Indirect'!$I:$J</definedName>
    <definedName name="Z_BF352FCE_C1BE_4B84_9561_6030FEF6A15F_.wvu.PrintArea" localSheetId="2" hidden="1">'a. Personnel'!$A$1:$J$25</definedName>
    <definedName name="Z_BF352FCE_C1BE_4B84_9561_6030FEF6A15F_.wvu.PrintTitles" localSheetId="2" hidden="1">'a. Personnel'!$6:$6</definedName>
    <definedName name="Z_BF352FCE_C1BE_4B84_9561_6030FEF6A15F_.wvu.PrintTitles" localSheetId="3" hidden="1">'b. Travel'!$5:$5</definedName>
    <definedName name="Z_BF352FCE_C1BE_4B84_9561_6030FEF6A15F_.wvu.PrintTitles" localSheetId="4" hidden="1">'c. Equipment'!$5:$5</definedName>
    <definedName name="Z_BF352FCE_C1BE_4B84_9561_6030FEF6A15F_.wvu.PrintTitles" localSheetId="5" hidden="1">'d. Supplies'!$5:$5</definedName>
    <definedName name="Z_BF352FCE_C1BE_4B84_9561_6030FEF6A15F_.wvu.PrintTitles" localSheetId="6" hidden="1">'e1. Contractual'!#REF!</definedName>
    <definedName name="Z_BF352FCE_C1BE_4B84_9561_6030FEF6A15F_.wvu.PrintTitles" localSheetId="7" hidden="1">'e2. Subawards'!$6:$6</definedName>
    <definedName name="Z_BF352FCE_C1BE_4B84_9561_6030FEF6A15F_.wvu.PrintTitles" localSheetId="8" hidden="1">'f. Construction'!$5:$5</definedName>
    <definedName name="Z_BF352FCE_C1BE_4B84_9561_6030FEF6A15F_.wvu.PrintTitles" localSheetId="9" hidden="1">'g. Other'!$5:$5</definedName>
    <definedName name="Z_BF352FCE_C1BE_4B84_9561_6030FEF6A15F_.wvu.PrintTitles" localSheetId="11" hidden="1">'i. Cost Sharing-Matching'!$5:$5</definedName>
    <definedName name="Z_BF352FCE_C1BE_4B84_9561_6030FEF6A15F_.wvu.PrintTitles" localSheetId="12" hidden="1">'j. Program Income'!#REF!</definedName>
    <definedName name="Z_D5CEF8EB_A9A7_4458_BF65_8F18E34CBA87_.wvu.Cols" localSheetId="10" hidden="1">'h. Indirect'!$I:$J</definedName>
    <definedName name="Z_D5CEF8EB_A9A7_4458_BF65_8F18E34CBA87_.wvu.PrintArea" localSheetId="2" hidden="1">'a. Personnel'!$A$1:$J$25</definedName>
    <definedName name="Z_D5CEF8EB_A9A7_4458_BF65_8F18E34CBA87_.wvu.PrintArea" localSheetId="6" hidden="1">'e1. Contractual'!$E$1:$G$20</definedName>
    <definedName name="Z_D5CEF8EB_A9A7_4458_BF65_8F18E34CBA87_.wvu.PrintArea" localSheetId="7" hidden="1">'e2. Subawards'!$E$1:$G$29</definedName>
    <definedName name="Z_D5CEF8EB_A9A7_4458_BF65_8F18E34CBA87_.wvu.PrintArea" localSheetId="8" hidden="1">'f. Construction'!$B$1:$F$22</definedName>
    <definedName name="Z_D5CEF8EB_A9A7_4458_BF65_8F18E34CBA87_.wvu.PrintArea" localSheetId="9" hidden="1">'g. Other'!$E$1:$G$16</definedName>
    <definedName name="Z_D5CEF8EB_A9A7_4458_BF65_8F18E34CBA87_.wvu.PrintArea" localSheetId="10" hidden="1">'h. Indirect'!$A$1:$H$20</definedName>
    <definedName name="Z_D5CEF8EB_A9A7_4458_BF65_8F18E34CBA87_.wvu.PrintArea" localSheetId="11" hidden="1">'i. Cost Sharing-Matching'!$A$1:$E$16</definedName>
    <definedName name="Z_D5CEF8EB_A9A7_4458_BF65_8F18E34CBA87_.wvu.PrintArea" localSheetId="12" hidden="1">'j. Program Income'!$A$1:$C$6</definedName>
    <definedName name="Z_D5CEF8EB_A9A7_4458_BF65_8F18E34CBA87_.wvu.PrintTitles" localSheetId="2" hidden="1">'a. Personnel'!$6:$6</definedName>
    <definedName name="Z_D5CEF8EB_A9A7_4458_BF65_8F18E34CBA87_.wvu.PrintTitles" localSheetId="3" hidden="1">'b. Travel'!$5:$5</definedName>
    <definedName name="Z_D5CEF8EB_A9A7_4458_BF65_8F18E34CBA87_.wvu.PrintTitles" localSheetId="4" hidden="1">'c. Equipment'!$5:$5</definedName>
    <definedName name="Z_D5CEF8EB_A9A7_4458_BF65_8F18E34CBA87_.wvu.PrintTitles" localSheetId="5" hidden="1">'d. Supplies'!$5:$5</definedName>
    <definedName name="Z_D5CEF8EB_A9A7_4458_BF65_8F18E34CBA87_.wvu.PrintTitles" localSheetId="6" hidden="1">'e1. Contractual'!#REF!</definedName>
    <definedName name="Z_D5CEF8EB_A9A7_4458_BF65_8F18E34CBA87_.wvu.PrintTitles" localSheetId="7" hidden="1">'e2. Subawards'!$6:$6</definedName>
    <definedName name="Z_D5CEF8EB_A9A7_4458_BF65_8F18E34CBA87_.wvu.PrintTitles" localSheetId="8" hidden="1">'f. Construction'!$5:$5</definedName>
    <definedName name="Z_D5CEF8EB_A9A7_4458_BF65_8F18E34CBA87_.wvu.PrintTitles" localSheetId="9" hidden="1">'g. Other'!$5:$5</definedName>
    <definedName name="Z_D5CEF8EB_A9A7_4458_BF65_8F18E34CBA87_.wvu.PrintTitles" localSheetId="11" hidden="1">'i. Cost Sharing-Matching'!$5:$5</definedName>
    <definedName name="Z_D5CEF8EB_A9A7_4458_BF65_8F18E34CBA87_.wvu.PrintTitles" localSheetId="12" hidden="1">'j. Program Income'!#REF!</definedName>
    <definedName name="Z_D7FF18E2_A72D_4088_BD59_9D74A43C39A8_.wvu.Cols" localSheetId="10" hidden="1">'h. Indirect'!$I:$J</definedName>
    <definedName name="Z_D7FF18E2_A72D_4088_BD59_9D74A43C39A8_.wvu.PrintArea" localSheetId="2" hidden="1">'a. Personnel'!$A$1:$J$25</definedName>
    <definedName name="Z_D7FF18E2_A72D_4088_BD59_9D74A43C39A8_.wvu.PrintArea" localSheetId="6" hidden="1">'e1. Contractual'!$E$1:$G$20</definedName>
    <definedName name="Z_D7FF18E2_A72D_4088_BD59_9D74A43C39A8_.wvu.PrintArea" localSheetId="7" hidden="1">'e2. Subawards'!$E$1:$G$29</definedName>
    <definedName name="Z_D7FF18E2_A72D_4088_BD59_9D74A43C39A8_.wvu.PrintArea" localSheetId="8" hidden="1">'f. Construction'!$B$1:$F$22</definedName>
    <definedName name="Z_D7FF18E2_A72D_4088_BD59_9D74A43C39A8_.wvu.PrintArea" localSheetId="9" hidden="1">'g. Other'!$E$1:$G$16</definedName>
    <definedName name="Z_D7FF18E2_A72D_4088_BD59_9D74A43C39A8_.wvu.PrintArea" localSheetId="10" hidden="1">'h. Indirect'!$A$1:$H$20</definedName>
    <definedName name="Z_D7FF18E2_A72D_4088_BD59_9D74A43C39A8_.wvu.PrintArea" localSheetId="11" hidden="1">'i. Cost Sharing-Matching'!$A$1:$E$16</definedName>
    <definedName name="Z_D7FF18E2_A72D_4088_BD59_9D74A43C39A8_.wvu.PrintArea" localSheetId="12" hidden="1">'j. Program Income'!$A$1:$C$6</definedName>
    <definedName name="Z_D7FF18E2_A72D_4088_BD59_9D74A43C39A8_.wvu.PrintTitles" localSheetId="2" hidden="1">'a. Personnel'!$6:$6</definedName>
    <definedName name="Z_D7FF18E2_A72D_4088_BD59_9D74A43C39A8_.wvu.PrintTitles" localSheetId="3" hidden="1">'b. Travel'!$5:$5</definedName>
    <definedName name="Z_D7FF18E2_A72D_4088_BD59_9D74A43C39A8_.wvu.PrintTitles" localSheetId="4" hidden="1">'c. Equipment'!$5:$5</definedName>
    <definedName name="Z_D7FF18E2_A72D_4088_BD59_9D74A43C39A8_.wvu.PrintTitles" localSheetId="5" hidden="1">'d. Supplies'!$5:$5</definedName>
    <definedName name="Z_D7FF18E2_A72D_4088_BD59_9D74A43C39A8_.wvu.PrintTitles" localSheetId="6" hidden="1">'e1. Contractual'!#REF!</definedName>
    <definedName name="Z_D7FF18E2_A72D_4088_BD59_9D74A43C39A8_.wvu.PrintTitles" localSheetId="7" hidden="1">'e2. Subawards'!$6:$6</definedName>
    <definedName name="Z_D7FF18E2_A72D_4088_BD59_9D74A43C39A8_.wvu.PrintTitles" localSheetId="8" hidden="1">'f. Construction'!$5:$5</definedName>
    <definedName name="Z_D7FF18E2_A72D_4088_BD59_9D74A43C39A8_.wvu.PrintTitles" localSheetId="9" hidden="1">'g. Other'!$5:$5</definedName>
    <definedName name="Z_D7FF18E2_A72D_4088_BD59_9D74A43C39A8_.wvu.PrintTitles" localSheetId="11" hidden="1">'i. Cost Sharing-Matching'!$5:$5</definedName>
    <definedName name="Z_D7FF18E2_A72D_4088_BD59_9D74A43C39A8_.wvu.PrintTitles" localSheetId="12" hidden="1">'j. Program Income'!#REF!</definedName>
  </definedNames>
  <calcPr calcId="191028"/>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1" l="1"/>
  <c r="F25" i="11"/>
  <c r="F26" i="11"/>
  <c r="F27" i="11"/>
  <c r="F28" i="11"/>
  <c r="F23" i="11"/>
  <c r="F9" i="20"/>
  <c r="H9" i="20" s="1"/>
  <c r="F10" i="20"/>
  <c r="H10" i="20" s="1"/>
  <c r="F11" i="20"/>
  <c r="H11" i="20" s="1"/>
  <c r="F12" i="20"/>
  <c r="M9" i="20"/>
  <c r="M10" i="20"/>
  <c r="M11" i="20"/>
  <c r="D7" i="5"/>
  <c r="D8" i="5"/>
  <c r="D9" i="5"/>
  <c r="E15" i="9"/>
  <c r="B34" i="1"/>
  <c r="F17" i="11"/>
  <c r="F16" i="11"/>
  <c r="G26" i="7"/>
  <c r="G28" i="7" s="1"/>
  <c r="I26" i="7"/>
  <c r="G17" i="26"/>
  <c r="G19" i="26" s="1"/>
  <c r="I16" i="26"/>
  <c r="I15" i="26"/>
  <c r="I14" i="26"/>
  <c r="I13" i="26"/>
  <c r="I12" i="26"/>
  <c r="I11" i="26"/>
  <c r="I10" i="26"/>
  <c r="I9" i="26"/>
  <c r="I8" i="26"/>
  <c r="I7" i="26"/>
  <c r="K7" i="4"/>
  <c r="I7" i="4"/>
  <c r="E23" i="1"/>
  <c r="E26" i="1" s="1"/>
  <c r="D19" i="1"/>
  <c r="F6" i="8"/>
  <c r="I8" i="9"/>
  <c r="I9" i="9"/>
  <c r="I10" i="9"/>
  <c r="I11" i="9"/>
  <c r="I12" i="9"/>
  <c r="I13" i="9"/>
  <c r="I7" i="9"/>
  <c r="I6" i="9"/>
  <c r="F29" i="11" l="1"/>
  <c r="I15" i="9"/>
  <c r="D20" i="1" s="1"/>
  <c r="B18" i="1"/>
  <c r="I17" i="26"/>
  <c r="D18" i="1" s="1"/>
  <c r="H8" i="5"/>
  <c r="H9" i="5"/>
  <c r="H10" i="5"/>
  <c r="H11" i="5"/>
  <c r="H12" i="5"/>
  <c r="H13" i="5"/>
  <c r="H14" i="5"/>
  <c r="H15" i="5"/>
  <c r="H16" i="5"/>
  <c r="F8" i="8"/>
  <c r="F7" i="8"/>
  <c r="F9" i="8"/>
  <c r="F10" i="8"/>
  <c r="F11" i="8"/>
  <c r="F12" i="8"/>
  <c r="F13" i="8"/>
  <c r="F14" i="8"/>
  <c r="F15" i="8"/>
  <c r="F16" i="8"/>
  <c r="F17" i="8"/>
  <c r="F18" i="8"/>
  <c r="F19" i="8"/>
  <c r="M7" i="20"/>
  <c r="M8" i="20"/>
  <c r="M12" i="20"/>
  <c r="M13" i="20"/>
  <c r="M14" i="20"/>
  <c r="M15" i="20"/>
  <c r="M16" i="20"/>
  <c r="M17" i="20"/>
  <c r="M18" i="20"/>
  <c r="M19" i="20"/>
  <c r="M20" i="20"/>
  <c r="M21" i="20"/>
  <c r="F21" i="8" l="1"/>
  <c r="M23" i="20"/>
  <c r="D14" i="1" s="1"/>
  <c r="N7" i="4"/>
  <c r="K6" i="4"/>
  <c r="N6" i="4" s="1"/>
  <c r="D8" i="6"/>
  <c r="H8" i="6" s="1"/>
  <c r="D9" i="6"/>
  <c r="H9" i="6" s="1"/>
  <c r="D10" i="6"/>
  <c r="H10" i="6" s="1"/>
  <c r="H7" i="5"/>
  <c r="H18" i="5" s="1"/>
  <c r="D16" i="1" s="1"/>
  <c r="D16" i="25" s="1"/>
  <c r="N8" i="4"/>
  <c r="K9" i="4"/>
  <c r="N9" i="4" s="1"/>
  <c r="K10" i="4"/>
  <c r="N10" i="4" s="1"/>
  <c r="K11" i="4"/>
  <c r="N11" i="4" s="1"/>
  <c r="K12" i="4"/>
  <c r="N12" i="4" s="1"/>
  <c r="K13" i="4"/>
  <c r="N13" i="4" s="1"/>
  <c r="K14" i="4"/>
  <c r="N14" i="4" s="1"/>
  <c r="L9" i="20"/>
  <c r="F13" i="20"/>
  <c r="F14" i="20"/>
  <c r="F15" i="20"/>
  <c r="F16" i="20"/>
  <c r="F17" i="20"/>
  <c r="F18" i="20"/>
  <c r="I18" i="20" s="1"/>
  <c r="F19" i="20"/>
  <c r="F20" i="20"/>
  <c r="F21" i="20"/>
  <c r="D29" i="25"/>
  <c r="D23" i="25"/>
  <c r="D20" i="25"/>
  <c r="D18" i="25"/>
  <c r="C29" i="25"/>
  <c r="C23" i="25"/>
  <c r="C20" i="25"/>
  <c r="C19" i="25"/>
  <c r="C18" i="25"/>
  <c r="C17" i="25"/>
  <c r="C16" i="25"/>
  <c r="C15" i="25"/>
  <c r="C12" i="25"/>
  <c r="D7" i="6"/>
  <c r="H7" i="6" s="1"/>
  <c r="D6" i="6"/>
  <c r="H6" i="6" s="1"/>
  <c r="H15" i="20" l="1"/>
  <c r="L15" i="20"/>
  <c r="I17" i="20"/>
  <c r="L17" i="20"/>
  <c r="H16" i="20"/>
  <c r="L16" i="20"/>
  <c r="I21" i="20"/>
  <c r="L21" i="20"/>
  <c r="H14" i="20"/>
  <c r="L14" i="20"/>
  <c r="H12" i="20"/>
  <c r="L12" i="20"/>
  <c r="I20" i="20"/>
  <c r="L20" i="20"/>
  <c r="I11" i="20"/>
  <c r="L11" i="20"/>
  <c r="H13" i="20"/>
  <c r="L13" i="20"/>
  <c r="H19" i="20"/>
  <c r="L19" i="20"/>
  <c r="H18" i="20"/>
  <c r="L18" i="20"/>
  <c r="I10" i="20"/>
  <c r="L10" i="20"/>
  <c r="H21" i="20"/>
  <c r="I12" i="20"/>
  <c r="I14" i="20"/>
  <c r="H20" i="20"/>
  <c r="H17" i="20"/>
  <c r="I19" i="20"/>
  <c r="I15" i="20"/>
  <c r="I9" i="20"/>
  <c r="I13" i="20"/>
  <c r="I16" i="20"/>
  <c r="K24" i="4"/>
  <c r="N24" i="4" s="1"/>
  <c r="K23" i="4"/>
  <c r="N23" i="4" s="1"/>
  <c r="K22" i="4"/>
  <c r="N22" i="4" s="1"/>
  <c r="K21" i="4"/>
  <c r="N21" i="4" s="1"/>
  <c r="K20" i="4"/>
  <c r="N20" i="4" s="1"/>
  <c r="K19" i="4"/>
  <c r="N19" i="4" s="1"/>
  <c r="K18" i="4"/>
  <c r="N18" i="4" s="1"/>
  <c r="K17" i="4"/>
  <c r="N17" i="4" s="1"/>
  <c r="K16" i="4"/>
  <c r="N16" i="4" s="1"/>
  <c r="K15" i="4"/>
  <c r="N15" i="4" s="1"/>
  <c r="N26" i="4" l="1"/>
  <c r="D15" i="1" s="1"/>
  <c r="D15" i="25" s="1"/>
  <c r="D19" i="25"/>
  <c r="L23" i="20"/>
  <c r="F19" i="11"/>
  <c r="F18" i="11"/>
  <c r="F19" i="10"/>
  <c r="B25" i="1" s="1"/>
  <c r="E19" i="10"/>
  <c r="B24" i="1" s="1"/>
  <c r="D17" i="10"/>
  <c r="D16" i="10"/>
  <c r="D15" i="10"/>
  <c r="D14" i="10"/>
  <c r="D13" i="10"/>
  <c r="B20" i="1"/>
  <c r="B21" i="8"/>
  <c r="B19" i="1" s="1"/>
  <c r="D12" i="5"/>
  <c r="D12" i="6"/>
  <c r="H12" i="6" s="1"/>
  <c r="D10" i="5"/>
  <c r="D16" i="5"/>
  <c r="D15" i="5"/>
  <c r="D14" i="5"/>
  <c r="D13" i="5"/>
  <c r="D11" i="5"/>
  <c r="G23" i="20"/>
  <c r="B14" i="1" s="1"/>
  <c r="D6" i="10"/>
  <c r="F8" i="20"/>
  <c r="L8" i="20" s="1"/>
  <c r="F7" i="20"/>
  <c r="L7" i="20" s="1"/>
  <c r="D13" i="1" l="1"/>
  <c r="D12" i="1" s="1"/>
  <c r="D12" i="25" s="1"/>
  <c r="H8" i="20"/>
  <c r="I8" i="20"/>
  <c r="B25" i="25"/>
  <c r="B19" i="25"/>
  <c r="B24" i="25"/>
  <c r="B14" i="25"/>
  <c r="B20" i="25"/>
  <c r="F20" i="11"/>
  <c r="I7" i="20"/>
  <c r="H7" i="20"/>
  <c r="K26" i="4"/>
  <c r="B15" i="1" s="1"/>
  <c r="F23" i="20"/>
  <c r="B13" i="1" s="1"/>
  <c r="F31" i="11" l="1"/>
  <c r="B28" i="1" s="1"/>
  <c r="B12" i="1"/>
  <c r="B15" i="25"/>
  <c r="B13" i="25"/>
  <c r="B18" i="25"/>
  <c r="I23" i="20"/>
  <c r="B12" i="25" l="1"/>
  <c r="B29" i="25"/>
  <c r="D19" i="10"/>
  <c r="B23" i="1" s="1"/>
  <c r="B23" i="25" l="1"/>
  <c r="D6" i="5"/>
  <c r="H6" i="5" s="1"/>
  <c r="D11" i="6" l="1"/>
  <c r="H11" i="6" s="1"/>
  <c r="D13" i="6"/>
  <c r="H13" i="6" s="1"/>
  <c r="D14" i="6"/>
  <c r="H14" i="6" s="1"/>
  <c r="D15" i="6"/>
  <c r="H15" i="6" s="1"/>
  <c r="H17" i="6" l="1"/>
  <c r="D17" i="1" s="1"/>
  <c r="D18" i="5"/>
  <c r="B16" i="1" s="1"/>
  <c r="D17" i="6"/>
  <c r="B17" i="1" s="1"/>
  <c r="B21" i="1" l="1"/>
  <c r="B26" i="1" s="1"/>
  <c r="B31" i="1" s="1"/>
  <c r="B29" i="1" s="1"/>
  <c r="D17" i="25"/>
  <c r="D21" i="25" s="1"/>
  <c r="D27" i="25" s="1"/>
  <c r="D32" i="25" s="1"/>
  <c r="D21" i="1"/>
  <c r="D26" i="1" s="1"/>
  <c r="D31" i="1" s="1"/>
  <c r="D33" i="1" s="1"/>
  <c r="B16" i="25"/>
  <c r="B17" i="25"/>
  <c r="B21" i="25" l="1"/>
  <c r="B27" i="25" s="1"/>
  <c r="D33" i="25" s="1"/>
  <c r="B32" i="25" l="1"/>
  <c r="B3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tc={AAE88E8D-1534-486A-9C5F-D7CE0115FF1D}</author>
  </authors>
  <commentList>
    <comment ref="A8" authorId="0" shapeId="0" xr:uid="{AAE88E8D-1534-486A-9C5F-D7CE0115FF1D}">
      <text>
        <t>[Threaded comment]
Your version of Excel allows you to read this threaded comment; however, any edits to it will get removed if the file is opened in a newer version of Excel. Learn more: https://go.microsoft.com/fwlink/?linkid=870924
Comment:
    NOFO says NTIA will release guidance on what would be allowable admin expenses.  Could we get the guidance or link to add to instructions?
Reply:
    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
Reply:
    Updated "admin expenses" to "expenses relating to the administration of the grant"</t>
      </text>
    </comment>
  </commentList>
</comments>
</file>

<file path=xl/sharedStrings.xml><?xml version="1.0" encoding="utf-8"?>
<sst xmlns="http://schemas.openxmlformats.org/spreadsheetml/2006/main" count="345" uniqueCount="223">
  <si>
    <t>Instructions and Summary</t>
  </si>
  <si>
    <t>Award Number:</t>
  </si>
  <si>
    <t>Date of Submission:</t>
  </si>
  <si>
    <t>Award Recipient:</t>
  </si>
  <si>
    <t xml:space="preserve">Form submitted by: </t>
  </si>
  <si>
    <t xml:space="preserve">Please read the instructions on each worksheet tab before starting. If you have any questions, please ask your DOC contact.                                                                                                    Do not modify this template or any cells or formulas.  </t>
  </si>
  <si>
    <r>
      <rPr>
        <b/>
        <sz val="10"/>
        <color rgb="FF000000"/>
        <rFont val="Arial"/>
        <family val="2"/>
      </rPr>
      <t>1.</t>
    </r>
    <r>
      <rPr>
        <sz val="10"/>
        <color rgb="FF000000"/>
        <rFont val="Arial"/>
        <family val="2"/>
      </rPr>
      <t xml:space="preserve"> Fill out the blank white cells in workbook tabs a. through i. with costs only for the current phase  (e.g., initial proposal or final proposal) being submitted. Also complete tab j.
</t>
    </r>
    <r>
      <rPr>
        <b/>
        <sz val="10"/>
        <color rgb="FF000000"/>
        <rFont val="Arial"/>
        <family val="2"/>
      </rPr>
      <t>2.</t>
    </r>
    <r>
      <rPr>
        <sz val="10"/>
        <color rgb="FF000000"/>
        <rFont val="Arial"/>
        <family val="2"/>
      </rPr>
      <t xml:space="preserve"> Blue colored cells contain instructions, headers, or summary calculations and should not be modified. Only blank white cells should be populated.   
</t>
    </r>
    <r>
      <rPr>
        <b/>
        <sz val="10"/>
        <color rgb="FF000000"/>
        <rFont val="Arial"/>
        <family val="2"/>
      </rPr>
      <t xml:space="preserve">3. </t>
    </r>
    <r>
      <rPr>
        <sz val="10"/>
        <color rgb="FF000000"/>
        <rFont val="Arial"/>
        <family val="2"/>
      </rPr>
      <t xml:space="preserve">Enter the project costs identified for each Category line item within each worksheet tab to auto-populate the summary tab.  
</t>
    </r>
    <r>
      <rPr>
        <b/>
        <sz val="10"/>
        <color rgb="FF000000"/>
        <rFont val="Arial"/>
        <family val="2"/>
      </rPr>
      <t>4</t>
    </r>
    <r>
      <rPr>
        <sz val="10"/>
        <color rgb="FF000000"/>
        <rFont val="Arial"/>
        <family val="2"/>
      </rPr>
      <t xml:space="preserve">. All costs incurred by the eligible entity's sub-recipients and contractors, should be entered only in section e. Contractual/Subaward. All other sections are for the costs of the eligible entity only.
</t>
    </r>
    <r>
      <rPr>
        <b/>
        <sz val="10"/>
        <color rgb="FF000000"/>
        <rFont val="Arial"/>
        <family val="2"/>
      </rPr>
      <t xml:space="preserve">5. </t>
    </r>
    <r>
      <rPr>
        <sz val="10"/>
        <color rgb="FF000000"/>
        <rFont val="Arial"/>
        <family val="2"/>
      </rPr>
      <t xml:space="preserve">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t>
    </r>
    <r>
      <rPr>
        <sz val="11"/>
        <color rgb="FF000000"/>
        <rFont val="Arial"/>
        <family val="2"/>
      </rPr>
      <t xml:space="preserve">      • </t>
    </r>
    <r>
      <rPr>
        <b/>
        <sz val="10"/>
        <color rgb="FF000000"/>
        <rFont val="Arial"/>
        <family val="2"/>
      </rPr>
      <t xml:space="preserve">Allowable </t>
    </r>
    <r>
      <rPr>
        <sz val="10"/>
        <color rgb="FF000000"/>
        <rFont val="Arial"/>
        <family val="2"/>
      </rPr>
      <t xml:space="preserve">refers to costs that may be charged to a grant in accordance with the cost principles prescribed in 2 CFR 200.400.
</t>
    </r>
    <r>
      <rPr>
        <sz val="11"/>
        <color rgb="FF000000"/>
        <rFont val="Arial"/>
        <family val="2"/>
      </rPr>
      <t xml:space="preserve">      •</t>
    </r>
    <r>
      <rPr>
        <sz val="10"/>
        <color rgb="FF000000"/>
        <rFont val="Arial"/>
        <family val="2"/>
      </rPr>
      <t xml:space="preserve"> </t>
    </r>
    <r>
      <rPr>
        <b/>
        <sz val="10"/>
        <color rgb="FF000000"/>
        <rFont val="Arial"/>
        <family val="2"/>
      </rPr>
      <t xml:space="preserve">Allocable </t>
    </r>
    <r>
      <rPr>
        <sz val="10"/>
        <color rgb="FF000000"/>
        <rFont val="Arial"/>
        <family val="2"/>
      </rPr>
      <t xml:space="preserve">refers to costs that can be directly charged to the grant award based on the benefit provided.
</t>
    </r>
    <r>
      <rPr>
        <sz val="11"/>
        <color rgb="FF000000"/>
        <rFont val="Arial"/>
        <family val="2"/>
      </rPr>
      <t xml:space="preserve">      • </t>
    </r>
    <r>
      <rPr>
        <b/>
        <sz val="10"/>
        <color rgb="FF000000"/>
        <rFont val="Arial"/>
        <family val="2"/>
      </rPr>
      <t>Reasonable</t>
    </r>
    <r>
      <rPr>
        <sz val="10"/>
        <color rgb="FF000000"/>
        <rFont val="Arial"/>
        <family val="2"/>
      </rPr>
      <t xml:space="preserve"> refers to actions a prudent business person would employ.
</t>
    </r>
    <r>
      <rPr>
        <b/>
        <sz val="10"/>
        <color rgb="FF000000"/>
        <rFont val="Arial"/>
        <family val="2"/>
      </rPr>
      <t xml:space="preserve">6. </t>
    </r>
    <r>
      <rPr>
        <sz val="10"/>
        <color rgb="FF000000"/>
        <rFont val="Arial"/>
        <family val="2"/>
      </rPr>
      <t xml:space="preserve">Add rows as needed throughout tabs a. through i. If rows are added, formulas/calculations may need to be adjusted by the preparer. Do not add rows to the Instructions and Summary tab or tab j.
</t>
    </r>
    <r>
      <rPr>
        <b/>
        <sz val="10"/>
        <color rgb="FF000000"/>
        <rFont val="Arial"/>
        <family val="2"/>
      </rPr>
      <t>7. Expenses relating to the administration of the grant:</t>
    </r>
    <r>
      <rPr>
        <sz val="10"/>
        <color rgb="FF000000"/>
        <rFont val="Arial"/>
        <family val="2"/>
      </rPr>
      <t xml:space="preserve"> An Eligible Entity may not use more than two percent of the grant amounts received under the BEAD Program for expenses relating (directly or indirectly) to administration of the grant under Section 60102(d)(2)(B) of the Infrastructure Act. Identify if any expenses relating to the administration of the grant are included  as part of the category cost and enter dollar amount. Expenses related to the administration of the grant are not in addition to the total cost category.
</t>
    </r>
    <r>
      <rPr>
        <b/>
        <sz val="10"/>
        <color rgb="FFFF0000"/>
        <rFont val="Arial"/>
        <family val="2"/>
      </rPr>
      <t xml:space="preserve">8. </t>
    </r>
    <r>
      <rPr>
        <sz val="10"/>
        <color rgb="FFFF0000"/>
        <rFont val="Arial"/>
        <family val="2"/>
      </rPr>
      <t xml:space="preserve">The totals of ALL cost categories are rounded to the nearest dollar.
</t>
    </r>
  </si>
  <si>
    <r>
      <t xml:space="preserve">SUMMARY OF BUDGET CATEGORY COSTS PROPOSED
</t>
    </r>
    <r>
      <rPr>
        <b/>
        <sz val="11"/>
        <color indexed="10"/>
        <rFont val="Arial"/>
        <family val="2"/>
      </rPr>
      <t>The values in this summary table are from entries made in subsequent tabs, only blank white cells require data entry</t>
    </r>
  </si>
  <si>
    <t>Category</t>
  </si>
  <si>
    <t>Cost</t>
  </si>
  <si>
    <t>Includes expenses relating to the administration of the grant?</t>
  </si>
  <si>
    <t>Total ($) Expenses relating to the administration of the grant</t>
  </si>
  <si>
    <r>
      <t xml:space="preserve">Comments </t>
    </r>
    <r>
      <rPr>
        <sz val="12"/>
        <color theme="0"/>
        <rFont val="Arial"/>
        <family val="2"/>
      </rPr>
      <t>(as needed)</t>
    </r>
  </si>
  <si>
    <t>a. Total Personnel</t>
  </si>
  <si>
    <t>Salary</t>
  </si>
  <si>
    <t>Fringe</t>
  </si>
  <si>
    <t>b. Travel</t>
  </si>
  <si>
    <t>c. Equipment</t>
  </si>
  <si>
    <t>d. Supplies</t>
  </si>
  <si>
    <t>e. Contractual/Subawards</t>
  </si>
  <si>
    <t>f. Construction</t>
  </si>
  <si>
    <t>g. Other Direct Costs</t>
  </si>
  <si>
    <t>Total Direct Costs</t>
  </si>
  <si>
    <t>h. Total Indirect Charges</t>
  </si>
  <si>
    <t>Federal Funds</t>
  </si>
  <si>
    <t>Non-Federal Funds</t>
  </si>
  <si>
    <t>Total Federal Costs</t>
  </si>
  <si>
    <t>i. Cost Sharing/Matching $</t>
  </si>
  <si>
    <t>i. Cost Sharing/Matching %</t>
  </si>
  <si>
    <t>Total Project Costs</t>
  </si>
  <si>
    <t>Total expenses relating to the administration of the grant ($)</t>
  </si>
  <si>
    <t>Total expenses relating to the administration of the grant (%)</t>
  </si>
  <si>
    <t>Additional Explanation (as needed):</t>
  </si>
  <si>
    <t xml:space="preserve">Form Submitted by: </t>
  </si>
  <si>
    <t xml:space="preserve">Please read the instructions on each worksheet tab before starting. If you have any questions, please ask your DOC contact. Do not modify this template or any cells or formulas.  </t>
  </si>
  <si>
    <t>Includes expenses subject to the 2% administrative cap (Y/N)</t>
  </si>
  <si>
    <t xml:space="preserve"> Expenses ($) relating to the administration of the grant (DIRECT COSTS)</t>
  </si>
  <si>
    <t xml:space="preserve"> Expenses ($) relating to the administration of the grant (INDIRECT COSTS)</t>
  </si>
  <si>
    <t xml:space="preserve">Total Federal Costs  </t>
  </si>
  <si>
    <t>Total Allocation</t>
  </si>
  <si>
    <t>Initial Planning Funds Total</t>
  </si>
  <si>
    <t>Percent of expenses relating to the administration of the grant (%)</t>
  </si>
  <si>
    <t xml:space="preserve">Total Allocation after Initial Planning Funds </t>
  </si>
  <si>
    <t>a. Personnel</t>
  </si>
  <si>
    <r>
      <rPr>
        <b/>
        <sz val="10"/>
        <color rgb="FFFF0000"/>
        <rFont val="Arial"/>
        <family val="2"/>
      </rPr>
      <t xml:space="preserve">INSTRUCTIONS - PLEASE READ!!!
</t>
    </r>
    <r>
      <rPr>
        <b/>
        <sz val="10"/>
        <color rgb="FF000000"/>
        <rFont val="Arial"/>
        <family val="2"/>
      </rPr>
      <t>1.</t>
    </r>
    <r>
      <rPr>
        <sz val="10"/>
        <color rgb="FF000000"/>
        <rFont val="Arial"/>
        <family val="2"/>
      </rPr>
      <t xml:space="preserve"> List project costs solely for employees of the Eligible Entity.  All personnel costs for subrecipients and contractors must be included under e. Contractual- Subawards. 
</t>
    </r>
    <r>
      <rPr>
        <b/>
        <sz val="10"/>
        <color rgb="FF000000"/>
        <rFont val="Arial"/>
        <family val="2"/>
      </rPr>
      <t>2.</t>
    </r>
    <r>
      <rPr>
        <sz val="10"/>
        <color rgb="FF000000"/>
        <rFont val="Arial"/>
        <family val="2"/>
      </rPr>
      <t xml:space="preserve"> All personnel should be identified by position title and not employee name. Enter the level of effort (e.g., hours for hourly employees, number of months for monthly, etc.), select the unit from the drop down menu, enter the unit cost, fringe benefits and the total direct personnel compensation will automatically calculate. 
</t>
    </r>
    <r>
      <rPr>
        <b/>
        <sz val="10"/>
        <color rgb="FF000000"/>
        <rFont val="Arial"/>
        <family val="2"/>
      </rPr>
      <t>3.</t>
    </r>
    <r>
      <rPr>
        <sz val="10"/>
        <color rgb="FF000000"/>
        <rFont val="Arial"/>
        <family val="2"/>
      </rPr>
      <t xml:space="preserve"> Personnel cannot exceed 100% of their time on all active projects (including other Federal awards or work unrelated to the BEAD Program).
</t>
    </r>
    <r>
      <rPr>
        <b/>
        <sz val="10"/>
        <color rgb="FF000000"/>
        <rFont val="Arial"/>
        <family val="2"/>
      </rPr>
      <t>4.</t>
    </r>
    <r>
      <rPr>
        <sz val="10"/>
        <color rgb="FF000000"/>
        <rFont val="Arial"/>
        <family val="2"/>
      </rPr>
      <t xml:space="preserve"> If loaded labor rates are utilized, a description of the costs the loaded rate is comprised of must be included in the Additional Explanation section below. NIST/DOC must review all components of the loaded labor rate for reasonableness and unallowable costs (e.g. fee or profit). 
</t>
    </r>
    <r>
      <rPr>
        <b/>
        <sz val="10"/>
        <color rgb="FF000000"/>
        <rFont val="Arial"/>
        <family val="2"/>
      </rPr>
      <t>5.</t>
    </r>
    <r>
      <rPr>
        <sz val="10"/>
        <color rgb="FF000000"/>
        <rFont val="Arial"/>
        <family val="2"/>
      </rPr>
      <t xml:space="preserve"> If a position and hours are attributed to multiple employees (e.g. 2 Technicians working 2 months) the number of employees for that position title must be identified in parenthesis after the position title.  See example below.      
</t>
    </r>
    <r>
      <rPr>
        <b/>
        <sz val="10"/>
        <color rgb="FF000000"/>
        <rFont val="Arial"/>
        <family val="2"/>
      </rPr>
      <t>6.</t>
    </r>
    <r>
      <rPr>
        <sz val="10"/>
        <color rgb="FF000000"/>
        <rFont val="Arial"/>
        <family val="2"/>
      </rPr>
      <t xml:space="preserve"> Fringe be</t>
    </r>
    <r>
      <rPr>
        <sz val="10"/>
        <rFont val="Arial"/>
        <family val="2"/>
      </rPr>
      <t xml:space="preserve">nefits are allowances and services provided to employees as compensation in addition to regular salaries and wages. The rates and how they are applied should not be averaged to get one fringe cost percentage. Complex calculations should be described/provided in the Additional Explanation section below. 
</t>
    </r>
    <r>
      <rPr>
        <b/>
        <sz val="10"/>
        <rFont val="Arial"/>
        <family val="2"/>
      </rPr>
      <t>7.</t>
    </r>
    <r>
      <rPr>
        <sz val="10"/>
        <rFont val="Arial"/>
        <family val="2"/>
      </rPr>
      <t xml:space="preserve"> The fringe benefit rates should be applied to all positions, regardless of whether those funds will be supported by Federal Share or Recipient Cost Share.
</t>
    </r>
    <r>
      <rPr>
        <b/>
        <sz val="10"/>
        <rFont val="Arial"/>
        <family val="2"/>
      </rPr>
      <t xml:space="preserve">8. </t>
    </r>
    <r>
      <rPr>
        <sz val="10"/>
        <rFont val="Arial"/>
        <family val="2"/>
      </rPr>
      <t>Include the percentage of the cost that will be</t>
    </r>
    <r>
      <rPr>
        <b/>
        <sz val="10"/>
        <rFont val="Arial"/>
        <family val="2"/>
      </rPr>
      <t xml:space="preserve"> allocated to the administration of the grant</t>
    </r>
    <r>
      <rPr>
        <sz val="10"/>
        <rFont val="Arial"/>
        <family val="2"/>
      </rPr>
      <t xml:space="preserve"> in Column K (e.g., the percentage of time a position is spending on the administration of the grant). This should inform columns C and D of the "Instructions and Summary" tab.</t>
    </r>
  </si>
  <si>
    <t>Position Title</t>
  </si>
  <si>
    <t>Key Personnel</t>
  </si>
  <si>
    <t>Level of Effort</t>
  </si>
  <si>
    <t>Unit</t>
  </si>
  <si>
    <t>Unit Cost</t>
  </si>
  <si>
    <t>Subtotal Salary</t>
  </si>
  <si>
    <t>Fringe Benefits</t>
  </si>
  <si>
    <t>Fringe Rate</t>
  </si>
  <si>
    <t xml:space="preserve">Total </t>
  </si>
  <si>
    <t>Justification of Need</t>
  </si>
  <si>
    <t>% Allocable for the Administration of the Grant</t>
  </si>
  <si>
    <t>Total Salary for the Administration of the Grant</t>
  </si>
  <si>
    <t>Total Fringe for the Administration of the Grant</t>
  </si>
  <si>
    <r>
      <rPr>
        <b/>
        <sz val="10"/>
        <color rgb="FFFF0000"/>
        <rFont val="Arial"/>
        <family val="2"/>
      </rPr>
      <t>Example:</t>
    </r>
    <r>
      <rPr>
        <sz val="10"/>
        <color rgb="FFFF0000"/>
        <rFont val="Arial"/>
        <family val="2"/>
      </rPr>
      <t xml:space="preserve"> Grant Manager</t>
    </r>
  </si>
  <si>
    <t>Yes</t>
  </si>
  <si>
    <t>Annual</t>
  </si>
  <si>
    <t>The Grant Manager will be responsible for completing BEAD grant reports; archiving grant-related documents and documentation; preparing for, and supporting, any activities related to grant monitoring, audit or compliance requests; compiling, reconciling, and managing the submission of subgrantee reports and documents. 
The fringe benefit rate of the Grant Manager is expected to be 35% of the salary charges. Fringe benefits for this position include health and dental care, life insurance, long-term disability, retirement, workers compensation, and agency personnel charges.
30% of the Grant Manager's time is expected to be used for the administration of the grant.</t>
  </si>
  <si>
    <r>
      <rPr>
        <b/>
        <sz val="10"/>
        <color rgb="FFFF0000"/>
        <rFont val="Arial"/>
        <family val="2"/>
      </rPr>
      <t xml:space="preserve">Example: </t>
    </r>
    <r>
      <rPr>
        <sz val="10"/>
        <color rgb="FFFF0000"/>
        <rFont val="Arial"/>
        <family val="2"/>
      </rPr>
      <t>Legal Services</t>
    </r>
  </si>
  <si>
    <t>No</t>
  </si>
  <si>
    <t>Hour</t>
  </si>
  <si>
    <t>The legal services will be conducted by in-house legal staff at the State Broadband Office. The costs include drafting, execution, and filing fees of legal agreements and Memorandum of Understandings (MOUs) between organizations involved in the grant, including subgrantees. Legal hours also include time to conduct legal reviews for all contracts. 
The hourly rate is inclusive of fringe benefits.
These costs are expected to be used for the administration of the grant.</t>
  </si>
  <si>
    <t>TOTAL PERSONNEL</t>
  </si>
  <si>
    <t>Purpose of Travel/Justification of Need</t>
  </si>
  <si>
    <t>Type</t>
  </si>
  <si>
    <t>No. of Days</t>
  </si>
  <si>
    <t>No. of Travelers</t>
  </si>
  <si>
    <t>Lodging Per Traveler/  Per Night</t>
  </si>
  <si>
    <t>Flight per Traveler</t>
  </si>
  <si>
    <t>Vehicle per Traveler</t>
  </si>
  <si>
    <t>Per Diem Per Traveler</t>
  </si>
  <si>
    <t>Mileage</t>
  </si>
  <si>
    <t>Miscellaneous</t>
  </si>
  <si>
    <t>Cost per Trip</t>
  </si>
  <si>
    <t>Basis for Estimating Costs</t>
  </si>
  <si>
    <t>Total Travel for the Administration of the Grant</t>
  </si>
  <si>
    <r>
      <t xml:space="preserve">Example: </t>
    </r>
    <r>
      <rPr>
        <sz val="10"/>
        <color rgb="FFFF0000"/>
        <rFont val="Arial"/>
        <family val="2"/>
      </rPr>
      <t>SBLN #1: 
Funds are requested to attend the State Broadband Leaders Network (SBLN) expected to be held for four days total (including travel) in Washington, DC. The purpose of this travel is to participate in SBLN as the BEAD representative and to share priorities and best practices and discuss emerging telecommunications policy issues.
Miscellaneous costs include taxi/ride-share of $35 per person per day of travel. 
These costs are expected to be used for the administration of the grant.</t>
    </r>
    <r>
      <rPr>
        <sz val="10"/>
        <color indexed="10"/>
        <rFont val="Arial"/>
        <family val="2"/>
      </rPr>
      <t xml:space="preserve">
</t>
    </r>
  </si>
  <si>
    <t>Domestic</t>
  </si>
  <si>
    <t>Current GSA rates</t>
  </si>
  <si>
    <r>
      <t xml:space="preserve">Example: </t>
    </r>
    <r>
      <rPr>
        <sz val="10"/>
        <color rgb="FFFF0000"/>
        <rFont val="Arial"/>
        <family val="2"/>
      </rPr>
      <t>Local Coordination #1: Challenge Process
Funds are requested for State Broadband Office staff to travel to local coordination events across the state regarding the Challenge Process.
Requesting mileage estimated at 250 miles at $.585 per mile.</t>
    </r>
  </si>
  <si>
    <t>TOTAL TRAVEL</t>
  </si>
  <si>
    <r>
      <rPr>
        <b/>
        <sz val="10"/>
        <color rgb="FFFF0000"/>
        <rFont val="Arial"/>
        <family val="2"/>
      </rPr>
      <t xml:space="preserve">INSTRUCTIONS - PLEASE READ!!!
</t>
    </r>
    <r>
      <rPr>
        <b/>
        <sz val="10"/>
        <color rgb="FF000000"/>
        <rFont val="Arial"/>
        <family val="2"/>
      </rPr>
      <t>1.</t>
    </r>
    <r>
      <rPr>
        <sz val="10"/>
        <color rgb="FF000000"/>
        <rFont val="Arial"/>
        <family val="2"/>
      </rPr>
      <t xml:space="preserve"> Equipment means a single item of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color rgb="FF000000"/>
        <rFont val="Arial"/>
        <family val="2"/>
      </rPr>
      <t>2.</t>
    </r>
    <r>
      <rPr>
        <sz val="10"/>
        <color rgb="FF000000"/>
        <rFont val="Arial"/>
        <family val="2"/>
      </rPr>
      <t xml:space="preserve"> Do not include supply items under equipment.  Please refer to 2 CFR 200 and d. Supplies on what constitutes a supply item.
</t>
    </r>
    <r>
      <rPr>
        <b/>
        <sz val="10"/>
        <color rgb="FF000000"/>
        <rFont val="Arial"/>
        <family val="2"/>
      </rPr>
      <t xml:space="preserve">3. </t>
    </r>
    <r>
      <rPr>
        <sz val="10"/>
        <color rgb="FF000000"/>
        <rFont val="Arial"/>
        <family val="2"/>
      </rPr>
      <t xml:space="preserve">List all equipment below, providing a basis of cost (e.g. contractor quotes, catalog prices, prior invoices, etc.). Briefly justify items as they apply to the project. </t>
    </r>
    <r>
      <rPr>
        <sz val="10"/>
        <color indexed="10"/>
        <rFont val="Arial"/>
        <family val="2"/>
      </rPr>
      <t xml:space="preserve">
</t>
    </r>
    <r>
      <rPr>
        <b/>
        <sz val="10"/>
        <rFont val="Arial"/>
        <family val="2"/>
      </rPr>
      <t>4.</t>
    </r>
    <r>
      <rPr>
        <sz val="10"/>
        <rFont val="Arial"/>
        <family val="2"/>
      </rPr>
      <t xml:space="preserve"> Any equipment that is leased must be listed under tab g. Other and not under c. Equipment.  
</t>
    </r>
    <r>
      <rPr>
        <b/>
        <sz val="10"/>
        <color rgb="FFFF0000"/>
        <rFont val="Arial"/>
        <family val="2"/>
      </rPr>
      <t xml:space="preserve">5. </t>
    </r>
    <r>
      <rPr>
        <sz val="10"/>
        <color rgb="FFFF0000"/>
        <rFont val="Arial"/>
        <family val="2"/>
      </rPr>
      <t xml:space="preserve">Include the percentage of the cost that will be </t>
    </r>
    <r>
      <rPr>
        <b/>
        <sz val="10"/>
        <color rgb="FFFF0000"/>
        <rFont val="Arial"/>
        <family val="2"/>
      </rPr>
      <t xml:space="preserve">allocated to the administration of the grant </t>
    </r>
    <r>
      <rPr>
        <sz val="10"/>
        <color rgb="FFFF0000"/>
        <rFont val="Arial"/>
        <family val="2"/>
      </rPr>
      <t xml:space="preserve">in Column G (e.g., the percentage of equipment dedicated to the administration of the grant). This should inform columns C and D of the "Instructions and Summary" tab.       </t>
    </r>
    <r>
      <rPr>
        <sz val="10"/>
        <rFont val="Arial"/>
        <family val="2"/>
      </rPr>
      <t xml:space="preserve"> </t>
    </r>
  </si>
  <si>
    <t>Equipment Item</t>
  </si>
  <si>
    <t>Qty</t>
  </si>
  <si>
    <t xml:space="preserve">Unit Cost         </t>
  </si>
  <si>
    <t xml:space="preserve">Total Cost             </t>
  </si>
  <si>
    <t>Basis of Cost</t>
  </si>
  <si>
    <t>Total Equipment for the Administration of the Grant</t>
  </si>
  <si>
    <r>
      <t xml:space="preserve">Example:  </t>
    </r>
    <r>
      <rPr>
        <sz val="10"/>
        <color indexed="10"/>
        <rFont val="Arial"/>
        <family val="2"/>
      </rPr>
      <t>Lexmark Laser All-In-One Printer</t>
    </r>
  </si>
  <si>
    <t>Online Cost Comparison</t>
  </si>
  <si>
    <t>The high-capacity printer is needed to support the State Broadband Office. Cost comparisons across eligible vendors of renting for a period of five years or purchasing demonstrated that purchasing is more cost effective. The proposed cost was the best value among eligible vendors and included a warranty covering maintenance costs for a period of five years.
These costs are expected to be used for the administration of the grant.</t>
  </si>
  <si>
    <t>TOTAL EQUIPMENT</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</si>
  <si>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t>
    </r>
    <r>
      <rPr>
        <b/>
        <sz val="10"/>
        <rFont val="Arial"/>
        <family val="2"/>
      </rPr>
      <t xml:space="preserve">3. </t>
    </r>
    <r>
      <rPr>
        <sz val="10"/>
        <rFont val="Arial"/>
        <family val="2"/>
      </rPr>
      <t xml:space="preserve">Briefly justify the need for the Supplies as they directly apply to the project. Note that Supply items must be direct costs to the project at this budget category, and not duplicative of supply costs included in the indirect pool that is the basis of the indirect rate applied for this project. Supply costs must be allocable specifically to the project.
</t>
    </r>
    <r>
      <rPr>
        <b/>
        <sz val="10"/>
        <rFont val="Arial"/>
        <family val="2"/>
      </rPr>
      <t>4.</t>
    </r>
    <r>
      <rPr>
        <sz val="10"/>
        <rFont val="Arial"/>
        <family val="2"/>
      </rPr>
      <t xml:space="preserve"> If supply items and costs are ambiguous in nature, contact your DOC representative for proper categorization.  
</t>
    </r>
    <r>
      <rPr>
        <b/>
        <sz val="10"/>
        <rFont val="Arial"/>
        <family val="2"/>
      </rPr>
      <t>5.</t>
    </r>
    <r>
      <rPr>
        <sz val="10"/>
        <rFont val="Arial"/>
        <family val="2"/>
      </rPr>
      <t xml:space="preserve"> Include the percentage of the cost that will be allocated to the administration of the grant in Column G (e.g., the percentage of supplies dedicated to the administration of the grant). This should inform columns C and D of the "Instructions and Summary" tab.    </t>
    </r>
    <r>
      <rPr>
        <sz val="10"/>
        <color rgb="FFFF0000"/>
        <rFont val="Arial"/>
        <family val="2"/>
      </rPr>
      <t xml:space="preserve">    </t>
    </r>
    <r>
      <rPr>
        <sz val="10"/>
        <rFont val="Arial"/>
        <family val="2"/>
      </rPr>
      <t xml:space="preserve">
</t>
    </r>
  </si>
  <si>
    <t>General Category of Supplies</t>
  </si>
  <si>
    <t>Total Supplies for the Administration of the Grant</t>
  </si>
  <si>
    <r>
      <rPr>
        <b/>
        <sz val="10"/>
        <color rgb="FFFF0000"/>
        <rFont val="Arial"/>
        <family val="2"/>
      </rPr>
      <t xml:space="preserve">Example: </t>
    </r>
    <r>
      <rPr>
        <sz val="10"/>
        <color rgb="FFFF0000"/>
        <rFont val="Arial"/>
        <family val="2"/>
      </rPr>
      <t xml:space="preserve">Two (2) 15" laptop computers </t>
    </r>
  </si>
  <si>
    <t>Catalog price (based on online search)</t>
  </si>
  <si>
    <t>The laptop computers are needed for State Broadband Office staff (e.g., Grant Manager) to carry out their work on the BEAD Program.
These costs are expected to be used for the administration of the grant.</t>
  </si>
  <si>
    <r>
      <rPr>
        <b/>
        <sz val="10"/>
        <color rgb="FFFF0000"/>
        <rFont val="Arial"/>
        <family val="2"/>
      </rPr>
      <t xml:space="preserve">Example: </t>
    </r>
    <r>
      <rPr>
        <sz val="10"/>
        <color rgb="FFFF0000"/>
        <rFont val="Arial"/>
        <family val="2"/>
      </rPr>
      <t>General office supplies</t>
    </r>
  </si>
  <si>
    <t>Catalog price (based on online search). Items expected to include pens, paper, staples, sticky notes, etc. for approximately five (5) people. Unit cost is monthly.</t>
  </si>
  <si>
    <t>General office supplies are needed to carry out the work of the BEAD Program (i.e., reporting requirements) during the period leading up to the submission of the Final Proposal and throughout the period of performance. 
These costs are expected to be used for the administration of the grant.</t>
  </si>
  <si>
    <t>TOTAL SUPPLIES</t>
  </si>
  <si>
    <t>e1. Contractual</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</si>
  <si>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Eligible Entity must provide all costs related to subrecipients and contractors in the applicable boxes in tabs e.1 and e.2. 
</t>
    </r>
    <r>
      <rPr>
        <b/>
        <sz val="10"/>
        <rFont val="Arial"/>
        <family val="2"/>
      </rPr>
      <t xml:space="preserve">2. Contractors: </t>
    </r>
    <r>
      <rPr>
        <sz val="10"/>
        <rFont val="Arial"/>
        <family val="2"/>
      </rPr>
      <t xml:space="preserve">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List all contractors supplying commercial supplies or services used to support the project. 
</t>
    </r>
    <r>
      <rPr>
        <b/>
        <sz val="10"/>
        <rFont val="Arial"/>
        <family val="2"/>
      </rPr>
      <t>3.</t>
    </r>
    <r>
      <rPr>
        <sz val="10"/>
        <rFont val="Arial"/>
        <family val="2"/>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rFont val="Arial"/>
        <family val="2"/>
      </rPr>
      <t xml:space="preserve">4. Justification of Need: </t>
    </r>
    <r>
      <rPr>
        <sz val="10"/>
        <rFont val="Arial"/>
        <family val="2"/>
      </rPr>
      <t xml:space="preserve">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rFont val="Arial"/>
        <family val="2"/>
      </rPr>
      <t xml:space="preserve">
5. Construction Contracts/Subawards</t>
    </r>
    <r>
      <rPr>
        <sz val="10"/>
        <rFont val="Arial"/>
        <family val="2"/>
      </rPr>
      <t xml:space="preserve"> - In the basis of cost and breakdown, provide information such as engineering estimates, fees, permits, prior construction, etc., and briefly justify its need as it applies to the project.                                                                                                                                                                                                                                                         </t>
    </r>
    <r>
      <rPr>
        <b/>
        <sz val="10"/>
        <rFont val="Arial"/>
        <family val="2"/>
      </rPr>
      <t>6.</t>
    </r>
    <r>
      <rPr>
        <sz val="10"/>
        <rFont val="Arial"/>
        <family val="2"/>
      </rPr>
      <t xml:space="preserve">  Include the percentage of the cost that will be allocated to the </t>
    </r>
    <r>
      <rPr>
        <b/>
        <sz val="10"/>
        <rFont val="Arial"/>
        <family val="2"/>
      </rPr>
      <t>administration of the grant</t>
    </r>
    <r>
      <rPr>
        <sz val="10"/>
        <rFont val="Arial"/>
        <family val="2"/>
      </rPr>
      <t xml:space="preserve"> in Column H (e.g., the percentage of the contract dedicated to the administration of the grant). This should inform columns C and D of the "Instructions and Summary" tab.    </t>
    </r>
  </si>
  <si>
    <t>Contractor
Name/Organization</t>
  </si>
  <si>
    <t>Project Name</t>
  </si>
  <si>
    <t>Project Type</t>
  </si>
  <si>
    <t>Project ID</t>
  </si>
  <si>
    <t>Basis of Cost and Breakdown</t>
  </si>
  <si>
    <t>Contractor Costs</t>
  </si>
  <si>
    <t>Total Contractor Costs for the Administration of the Grant</t>
  </si>
  <si>
    <r>
      <t>Example:</t>
    </r>
    <r>
      <rPr>
        <sz val="10"/>
        <color indexed="10"/>
        <rFont val="Arial"/>
        <family val="2"/>
      </rPr>
      <t xml:space="preserve"> ABC Corporation</t>
    </r>
  </si>
  <si>
    <t xml:space="preserve">ABC Corporation will implement the Challenge Process outlined in the Initial Proposal. All final products will be owned by the State Broadband Office, not the consulting firm. The services are expected to be provided within three (3 months) of award in order for the State Broadband Office to begin the Subgrantee Selection Process. </t>
  </si>
  <si>
    <t>ABC Corporation was selected following a competitive review process in line with the State Broadband Office procurement policy. The contract amount is and will be inclusive of staff, travel, supplies, and all other costs necessary to meet the goals of the contract. The basis of the cost is estimated by the contractor at approximately 1,250 hours at $400/hour.</t>
  </si>
  <si>
    <t>SUBTOTAL CONTRACTORS</t>
  </si>
  <si>
    <t>TOTAL CONTRACTUAL</t>
  </si>
  <si>
    <t>e.2 Subawards</t>
  </si>
  <si>
    <t>Subrecipient
Name/Organization</t>
  </si>
  <si>
    <t>Subrecipient Costs</t>
  </si>
  <si>
    <t>Subrecipient Cost Share/Matching, Project-Specific</t>
  </si>
  <si>
    <t>Is Cost Share/  Matching Provided?</t>
  </si>
  <si>
    <t>Total Match Value ($)</t>
  </si>
  <si>
    <t xml:space="preserve">Type (Cash or In Kind) </t>
  </si>
  <si>
    <t>Source</t>
  </si>
  <si>
    <t>If Federal Source, Which Eligible Program(s)?</t>
  </si>
  <si>
    <t>Example: ABC Internet</t>
  </si>
  <si>
    <t>Internet Deployment of Wayne County</t>
  </si>
  <si>
    <t>Deployment</t>
  </si>
  <si>
    <t xml:space="preserve"> CM61-BEAD-KY-1234X-5</t>
  </si>
  <si>
    <t>This deployment project has been provisionally selected as per the subgrantee selection process approved in the Final Proposal.  Full details  are included as part of the Final Proposal csv files.</t>
  </si>
  <si>
    <t>Comcast was competitively selected. Cost basis is engineering and permitting, project coordination and management, construction labor, equipment, and communications and marketing, for a total of $633 per location to be served.</t>
  </si>
  <si>
    <t>Cash</t>
  </si>
  <si>
    <t>State</t>
  </si>
  <si>
    <t>N/A</t>
  </si>
  <si>
    <r>
      <t>Example:</t>
    </r>
    <r>
      <rPr>
        <b/>
        <i/>
        <sz val="10"/>
        <color rgb="FFFF0000"/>
        <rFont val="Arial"/>
      </rPr>
      <t xml:space="preserve"> </t>
    </r>
    <r>
      <rPr>
        <b/>
        <sz val="10"/>
        <color rgb="FFFF0000"/>
        <rFont val="Arial"/>
      </rPr>
      <t>XYZ Internet</t>
    </r>
  </si>
  <si>
    <t>Adair Universal Internet</t>
  </si>
  <si>
    <t>CM61-BEAD-KY-444AB-L</t>
  </si>
  <si>
    <t>Combination of both Cash &amp; In Kind (explanation is provided under Additional Explanation)</t>
  </si>
  <si>
    <t>Other</t>
  </si>
  <si>
    <t>Example: XYZ Internet</t>
  </si>
  <si>
    <t>Ballard Fiber Weatherization Project</t>
  </si>
  <si>
    <t>CM61-BEAD-KY-92JDH-2</t>
  </si>
  <si>
    <t>In Kind</t>
  </si>
  <si>
    <t>Federal</t>
  </si>
  <si>
    <t>American Rescue Plan Act (ARPA)</t>
  </si>
  <si>
    <t>SUBTOTAL SUBRECIPIENTS</t>
  </si>
  <si>
    <t>TOTAL SUBAWARDS</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</si>
  <si>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Construction for the purpose of budgeting, is defined as the construction of new buildings, completion of shell space in existing buildings, renovation or rehabilitation of existing buildings, and construction or development of real property infrastructure improvements (e.g., site preparation, utilities, streets, curbs, sidewalks, parking lots, other streetscaping improvements, etc.). 
</t>
    </r>
    <r>
      <rPr>
        <b/>
        <sz val="10"/>
        <rFont val="Arial"/>
        <family val="2"/>
      </rPr>
      <t>2.</t>
    </r>
    <r>
      <rPr>
        <sz val="10"/>
        <rFont val="Arial"/>
        <family val="2"/>
      </rPr>
      <t xml:space="preserve"> Any construction work that is performed by a contractor or subrecipient should be entered under e. Contractual-Subawards.  </t>
    </r>
    <r>
      <rPr>
        <b/>
        <sz val="10"/>
        <rFont val="Arial"/>
        <family val="2"/>
      </rPr>
      <t xml:space="preserve">Important reminder: </t>
    </r>
    <r>
      <rPr>
        <sz val="10"/>
        <rFont val="Arial"/>
        <family val="2"/>
      </rPr>
      <t xml:space="preserve">An Eligible Entity may not undertake broadband deployment construction activities itself.  It must engage in a competitive subgrant process for these activities, so any such activities must be classified under the Contractual/Subawards Tab.
</t>
    </r>
    <r>
      <rPr>
        <b/>
        <sz val="10"/>
        <rFont val="Arial"/>
        <family val="2"/>
      </rPr>
      <t>3.</t>
    </r>
    <r>
      <rPr>
        <sz val="10"/>
        <rFont val="Arial"/>
        <family val="2"/>
      </rPr>
      <t xml:space="preserve"> List all proposed construction below, providing a basis of cost such as engineering estimates, prior construction, etc., and briefly justify its need as it applies to the project.</t>
    </r>
    <r>
      <rPr>
        <sz val="10"/>
        <color indexed="10"/>
        <rFont val="Arial"/>
        <family val="2"/>
      </rPr>
      <t xml:space="preserve">
</t>
    </r>
    <r>
      <rPr>
        <b/>
        <sz val="10"/>
        <rFont val="Arial"/>
        <family val="2"/>
      </rPr>
      <t>4.</t>
    </r>
    <r>
      <rPr>
        <sz val="10"/>
        <rFont val="Arial"/>
        <family val="2"/>
      </rPr>
      <t xml:space="preserve"> Include the percentage of the cost that will be</t>
    </r>
    <r>
      <rPr>
        <b/>
        <sz val="10"/>
        <rFont val="Arial"/>
        <family val="2"/>
      </rPr>
      <t xml:space="preserve"> allocated to the administration of the grant </t>
    </r>
    <r>
      <rPr>
        <sz val="10"/>
        <rFont val="Arial"/>
        <family val="2"/>
      </rPr>
      <t xml:space="preserve">in Column E (e.g., the percentage of construction dedicated to the administration of the grant). This should inform columns C and D of the "Instructions and Summary" tab.        </t>
    </r>
  </si>
  <si>
    <t>General Description</t>
  </si>
  <si>
    <t xml:space="preserve">Cost             </t>
  </si>
  <si>
    <t>Total Construction for the Administration of the Grant</t>
  </si>
  <si>
    <t>TOTAL CONSTRUCTION</t>
  </si>
  <si>
    <r>
      <rPr>
        <b/>
        <sz val="10"/>
        <color rgb="FFFF0000"/>
        <rFont val="Arial"/>
      </rPr>
      <t xml:space="preserve">INSTRUCTIONS - PLEASE READ!!!
</t>
    </r>
    <r>
      <rPr>
        <b/>
        <sz val="10"/>
        <color rgb="FF000000"/>
        <rFont val="Arial"/>
      </rPr>
      <t>1.</t>
    </r>
    <r>
      <rPr>
        <sz val="10"/>
        <color rgb="FF000000"/>
        <rFont val="Arial"/>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color rgb="FF000000"/>
        <rFont val="Arial"/>
      </rPr>
      <t>2.</t>
    </r>
    <r>
      <rPr>
        <sz val="10"/>
        <color rgb="FF000000"/>
        <rFont val="Arial"/>
      </rPr>
      <t xml:space="preserve"> Basis of cost are items such as contractor quotes, prior purchases of similar or like items, published price list, etc.
</t>
    </r>
    <r>
      <rPr>
        <b/>
        <sz val="10"/>
        <color rgb="FF000000"/>
        <rFont val="Arial"/>
      </rPr>
      <t xml:space="preserve">3. </t>
    </r>
    <r>
      <rPr>
        <sz val="10"/>
        <color rgb="FF000000"/>
        <rFont val="Arial"/>
      </rPr>
      <t xml:space="preserve">Contingency is that part of a budget estimate of future costs (typically of large construction projects or other items as approved by the Federal awarding agency) which is associated with possible events or conditions arising from causes the precise outcome of which is indeterminable at the time of estimate, and that experience shows will likely result, in aggregate, in additional costs for the approved activity or project. Amounts for major project scope changes, unforeseen risks, or extraordinary events may not be included. Amounts must be estimated using broadly-accepted cost estimating methodologies and accepted by the Federal awarding agency.  Contingency costs are reserved until a demonstrated need is approved by the Grants Officer. Please refer to 2 CFR 200.433 for more information.
</t>
    </r>
    <r>
      <rPr>
        <b/>
        <sz val="10"/>
        <rFont val="Arial"/>
        <family val="2"/>
      </rPr>
      <t xml:space="preserve">4. </t>
    </r>
    <r>
      <rPr>
        <sz val="10"/>
        <rFont val="Arial"/>
        <family val="2"/>
      </rPr>
      <t xml:space="preserve">Include the percentage of the cost that will be allocated to the administration of the grant in Column E (e.g., the percentage of Other costs dedicated to the administration of the grant). This should inform columns C and D of the "Instructions and Summary" tab.  
5. If the Eligible Entity does not assign its full allocation to broadband deployment projects in the Final Proposal at the time of submission, note remaining costs in a separate line item. These costs will be subject to a Specific Award Condition pending further NTIA guidance. </t>
    </r>
  </si>
  <si>
    <t xml:space="preserve"> Cost             </t>
  </si>
  <si>
    <t>Total Other Costs for the Administration of the Grant</t>
  </si>
  <si>
    <r>
      <t xml:space="preserve">Example: </t>
    </r>
    <r>
      <rPr>
        <sz val="10"/>
        <color rgb="FFFF0000"/>
        <rFont val="Arial"/>
        <family val="2"/>
      </rPr>
      <t>Project Management Training for State Broadband Office Staff</t>
    </r>
  </si>
  <si>
    <t>Project Management Training conducted by XYZ Corporation is requested to pay for three staff working full-time on the BEAD Program (i.e., Grant Manager, State Broadband Office Director, and Procurement Specialist). The training will cover project management areas necessary for the successful implementation and oversight of the BEAD Program. 
These costs are expected to be used for the administration of the grant.</t>
  </si>
  <si>
    <r>
      <t xml:space="preserve">Example: </t>
    </r>
    <r>
      <rPr>
        <sz val="10"/>
        <color rgb="FFFF0000"/>
        <rFont val="Arial"/>
        <family val="2"/>
      </rPr>
      <t>Costs not included in Final Proposal submission (remaining from total allocation)</t>
    </r>
  </si>
  <si>
    <t xml:space="preserve">The remaining cost is the total BEAD allocation, less Planning Funds and costs outlined in the Final Proposal Funding Request. </t>
  </si>
  <si>
    <t xml:space="preserve">The remaining cost is the total BEAD allocation, less Planning Funds and costs outlined in the Final Proposal Funding Request. 
These costs will be subject to a Specific Award Condition pending further NTIA guidance. </t>
  </si>
  <si>
    <t>TOTAL OTHER DIRECT COSTS</t>
  </si>
  <si>
    <t>h. Indirect Costs</t>
  </si>
  <si>
    <t>Rate Period</t>
  </si>
  <si>
    <t>Indirect Cost Base ($)</t>
  </si>
  <si>
    <t>Indirect Cost Rate (%)</t>
  </si>
  <si>
    <t>Total Indirect Costs ($)</t>
  </si>
  <si>
    <t>Amount ($) of Indirect Costs Covered by Federal Funds</t>
  </si>
  <si>
    <t>Amount ($) of Indirect Costs Covered by Non-Federal Funds</t>
  </si>
  <si>
    <t xml:space="preserve">Explanation of Indirect Cost Base </t>
  </si>
  <si>
    <t>01/01/2020 - 12/31/2023</t>
  </si>
  <si>
    <t>Cost base is based on negotiated rate agreement and includes Labor, Fringe, Travel, and Other.</t>
  </si>
  <si>
    <t>TOTAL INDIRECT COSTS</t>
  </si>
  <si>
    <t>i. Cost Sharing/Matching</t>
  </si>
  <si>
    <r>
      <rPr>
        <b/>
        <sz val="10"/>
        <color rgb="FFFF0000"/>
        <rFont val="Arial"/>
        <family val="2"/>
      </rPr>
      <t xml:space="preserve">INSTRUCTIONS - PLEASE READ!!!
</t>
    </r>
    <r>
      <rPr>
        <b/>
        <sz val="10"/>
        <color rgb="FF000000"/>
        <rFont val="Arial"/>
        <family val="2"/>
      </rPr>
      <t>1.</t>
    </r>
    <r>
      <rPr>
        <sz val="10"/>
        <color rgb="FF000000"/>
        <rFont val="Arial"/>
        <family val="2"/>
      </rPr>
      <t xml:space="preserve"> A detailed presentation of the cash or cash value of all cost share/matching proposed by the Eligible Entity must be provided in the table below. Identify the source organization &amp; amount of each cost share item proposed in the award. </t>
    </r>
    <r>
      <rPr>
        <u/>
        <sz val="10"/>
        <color rgb="FF000000"/>
        <rFont val="Arial"/>
        <family val="2"/>
      </rPr>
      <t xml:space="preserve">Any cost share/matching provided by a subrecipient should be entered in tab e. Contractual-Subawards.
</t>
    </r>
    <r>
      <rPr>
        <b/>
        <sz val="10"/>
        <color rgb="FF000000"/>
        <rFont val="Arial"/>
        <family val="2"/>
      </rPr>
      <t xml:space="preserve">2. </t>
    </r>
    <r>
      <rPr>
        <b/>
        <u/>
        <sz val="10"/>
        <color rgb="FF000000"/>
        <rFont val="Arial"/>
        <family val="2"/>
      </rPr>
      <t>Cash</t>
    </r>
    <r>
      <rPr>
        <b/>
        <sz val="10"/>
        <color rgb="FF000000"/>
        <rFont val="Arial"/>
        <family val="2"/>
      </rPr>
      <t xml:space="preserve"> </t>
    </r>
    <r>
      <rPr>
        <sz val="10"/>
        <color rgb="FF000000"/>
        <rFont val="Arial"/>
        <family val="2"/>
      </rPr>
      <t xml:space="preserve">-  Except as expressly provided for in the Infrastructure Act, funds from other Federal programs (including funds from the Commission’s Universal Service Fund programs) may not be used as matching funds. The Infrastructure Act expressly provides that matching funds for the BEAD Program may come from a federal regional commission or authority and from funds that were provided to an Eligible Entity or a subgrantee for the purpose of deploying broadband service under the Families First Coronavirus Response Act (Public Law 116-127; 134 Stat. 178); the CARES Act (Public Law 116-136; 134 Stat. 281), the Consolidated Appropriations Act, 2021 (Public Law 116-260; 134 Stat. 1182); or the American Rescue Plan Act of 2021 (Public Law 117-2; 135 Stat. 4), to the extent permitted by those laws. 
</t>
    </r>
    <r>
      <rPr>
        <b/>
        <sz val="10"/>
        <color rgb="FF000000"/>
        <rFont val="Arial"/>
        <family val="2"/>
      </rPr>
      <t>3.</t>
    </r>
    <r>
      <rPr>
        <sz val="10"/>
        <color rgb="FF000000"/>
        <rFont val="Arial"/>
        <family val="2"/>
      </rPr>
      <t xml:space="preserve"> </t>
    </r>
    <r>
      <rPr>
        <b/>
        <u/>
        <sz val="10"/>
        <color rgb="FF000000"/>
        <rFont val="Arial"/>
        <family val="2"/>
      </rPr>
      <t>In Kind</t>
    </r>
    <r>
      <rPr>
        <b/>
        <sz val="10"/>
        <color rgb="FF000000"/>
        <rFont val="Arial"/>
        <family val="2"/>
      </rPr>
      <t xml:space="preserve"> </t>
    </r>
    <r>
      <rPr>
        <sz val="10"/>
        <color rgb="FF000000"/>
        <rFont val="Arial"/>
        <family val="2"/>
      </rPr>
      <t xml:space="preserve">- Contributions, which may include third-party in-kind contributions, are non-cash donations of property, goods or services, which benefit a federally assisted project, and which may count toward satisfying the non-federal matching requirement of a project’s total budgeted costs when such contributions meet certain criteria. NTIA encourages applicants to thoroughly consider potential sources of in-kind contributions that, depending on the particular property or service and the applicable federal cost principles, could include employee or volunteer services; equipment; supplies; indirect costs; computer hardware and software; and use of facilities. In the broadband context this could include, consistent with federal cost principles, waiver of fees associated with access to rights of way, pole attachments, conduits, easements, or access to other types of infrastructure.
</t>
    </r>
    <r>
      <rPr>
        <b/>
        <sz val="10"/>
        <color rgb="FF000000"/>
        <rFont val="Arial"/>
        <family val="2"/>
      </rPr>
      <t>4.</t>
    </r>
    <r>
      <rPr>
        <sz val="10"/>
        <color rgb="FF000000"/>
        <rFont val="Arial"/>
        <family val="2"/>
      </rPr>
      <t xml:space="preserve"> Please identify the Federal statute that is providing the funds to be used to meet match requirements.
</t>
    </r>
    <r>
      <rPr>
        <b/>
        <sz val="10"/>
        <color rgb="FF000000"/>
        <rFont val="Arial"/>
        <family val="2"/>
      </rPr>
      <t>5.</t>
    </r>
    <r>
      <rPr>
        <sz val="10"/>
        <color rgb="FF000000"/>
        <rFont val="Arial"/>
        <family val="2"/>
      </rPr>
      <t xml:space="preserve"> All matching must be necessary to the performance of the project. If questions exist, consult your NTIA contact before filling out In Kind cost share in this section. 
</t>
    </r>
    <r>
      <rPr>
        <b/>
        <sz val="10"/>
        <color rgb="FF000000"/>
        <rFont val="Arial"/>
        <family val="2"/>
      </rPr>
      <t xml:space="preserve">6. </t>
    </r>
    <r>
      <rPr>
        <sz val="10"/>
        <color rgb="FF000000"/>
        <rFont val="Arial"/>
        <family val="2"/>
      </rPr>
      <t xml:space="preserve">Contractors may not provide cost share.  Any partial donation of goods or services is considered a discount and is not allowable.  
</t>
    </r>
    <r>
      <rPr>
        <b/>
        <sz val="10"/>
        <color rgb="FF000000"/>
        <rFont val="Arial"/>
        <family val="2"/>
      </rPr>
      <t>7.</t>
    </r>
    <r>
      <rPr>
        <sz val="10"/>
        <color rgb="FF000000"/>
        <rFont val="Arial"/>
        <family val="2"/>
      </rPr>
      <t xml:space="preserve"> Fee or profit, including foregone fee or profit, </t>
    </r>
    <r>
      <rPr>
        <b/>
        <sz val="10"/>
        <color rgb="FF000000"/>
        <rFont val="Arial"/>
        <family val="2"/>
      </rPr>
      <t>are not allowable</t>
    </r>
    <r>
      <rPr>
        <sz val="10"/>
        <color rgb="FF00000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2 CFR Part 200.
</t>
    </r>
    <r>
      <rPr>
        <b/>
        <sz val="10"/>
        <color rgb="FF000000"/>
        <rFont val="Arial"/>
        <family val="2"/>
      </rPr>
      <t xml:space="preserve">8. </t>
    </r>
    <r>
      <rPr>
        <sz val="10"/>
        <color rgb="FF000000"/>
        <rFont val="Arial"/>
        <family val="2"/>
      </rPr>
      <t xml:space="preserve">A Recipient who elects to employ the 10% de minimis Indirect Cost rate </t>
    </r>
    <r>
      <rPr>
        <b/>
        <sz val="10"/>
        <color rgb="FF000000"/>
        <rFont val="Arial"/>
        <family val="2"/>
      </rPr>
      <t>cannot claim the resulting indirect costs as a Cost Share contribution.</t>
    </r>
    <r>
      <rPr>
        <sz val="10"/>
        <color rgb="FF000000"/>
        <rFont val="Arial"/>
        <family val="2"/>
      </rPr>
      <t xml:space="preserve">                                                  </t>
    </r>
    <r>
      <rPr>
        <b/>
        <sz val="10"/>
        <color rgb="FF000000"/>
        <rFont val="Arial"/>
        <family val="2"/>
      </rPr>
      <t>9.</t>
    </r>
    <r>
      <rPr>
        <sz val="10"/>
        <color rgb="FF000000"/>
        <rFont val="Arial"/>
        <family val="2"/>
      </rPr>
      <t xml:space="preserve"> A Recipient</t>
    </r>
    <r>
      <rPr>
        <b/>
        <sz val="10"/>
        <color rgb="FF000000"/>
        <rFont val="Arial"/>
        <family val="2"/>
      </rPr>
      <t xml:space="preserve"> cannot claim "unrecovered indirect costs"</t>
    </r>
    <r>
      <rPr>
        <sz val="10"/>
        <color rgb="FF000000"/>
        <rFont val="Arial"/>
        <family val="2"/>
      </rPr>
      <t xml:space="preserve"> as a Cost Share contribution,</t>
    </r>
    <r>
      <rPr>
        <b/>
        <sz val="10"/>
        <color rgb="FF000000"/>
        <rFont val="Arial"/>
        <family val="2"/>
      </rPr>
      <t xml:space="preserve"> without prior approval.        </t>
    </r>
    <r>
      <rPr>
        <sz val="10"/>
        <color rgb="FF000000"/>
        <rFont val="Arial"/>
        <family val="2"/>
      </rPr>
      <t xml:space="preserve">                                                                                                                                                                                                                                                                                                                </t>
    </r>
  </si>
  <si>
    <t xml:space="preserve">Organization/Source                 </t>
  </si>
  <si>
    <t>Cost Share Item/Description</t>
  </si>
  <si>
    <t>If Federal source, Which Federal Statute?</t>
  </si>
  <si>
    <t>Total Project Cost Share Value ($)</t>
  </si>
  <si>
    <r>
      <rPr>
        <b/>
        <sz val="10"/>
        <color rgb="FFFF0000"/>
        <rFont val="Arial"/>
        <family val="2"/>
      </rPr>
      <t xml:space="preserve">Example: </t>
    </r>
    <r>
      <rPr>
        <sz val="10"/>
        <color rgb="FFFF0000"/>
        <rFont val="Arial"/>
        <family val="2"/>
      </rPr>
      <t>Department of Treasury</t>
    </r>
  </si>
  <si>
    <t xml:space="preserve">The Department of Treasury has approved $15,000,000 to the Eligible Entity as part of the Capital Projects Fund, authorized by the American Rescue Plan Act, to invest in the construction and deployment of broadband infrastructure designed to deliver service that reliably meets or exceeds symmetrical speeds of 100Mbps so that communities have future-proof infrastructure to serve their long-term needs. </t>
  </si>
  <si>
    <t>Local</t>
  </si>
  <si>
    <t xml:space="preserve">SUBTOTAL RECIPIENT COST SHARE/MATCHING </t>
  </si>
  <si>
    <t>Subrecipient Cost Share/Matching</t>
  </si>
  <si>
    <t>Combination</t>
  </si>
  <si>
    <t>TBD</t>
  </si>
  <si>
    <r>
      <t xml:space="preserve">SUBTOTAL </t>
    </r>
    <r>
      <rPr>
        <b/>
        <sz val="10"/>
        <color rgb="FFFF0000"/>
        <rFont val="Arial"/>
        <family val="2"/>
      </rPr>
      <t>SUBRECIPIENT</t>
    </r>
    <r>
      <rPr>
        <b/>
        <sz val="10"/>
        <rFont val="Arial"/>
        <family val="2"/>
      </rPr>
      <t xml:space="preserve"> COST SHARE/MATCHING</t>
    </r>
  </si>
  <si>
    <t>TOTAL COST SHARE/MATCHING</t>
  </si>
  <si>
    <t xml:space="preserve">Additional Explanation (as needed):
</t>
  </si>
  <si>
    <t>J. Program Income</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</si>
  <si>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
    </r>
    <r>
      <rPr>
        <b/>
        <sz val="10"/>
        <rFont val="Arial"/>
        <family val="2"/>
      </rPr>
      <t>Program Income:</t>
    </r>
    <r>
      <rPr>
        <sz val="10"/>
        <rFont val="Arial"/>
        <family val="2"/>
      </rPr>
      <t xml:space="preserve"> Non-Federal entities are encouraged to earn income to defray program costs where appropriate. Program income means gross income earned by the non-Federal entity that is directly generated by a supported activity or earned as a result of the Federal award during the period of performance except as provided in 2 CFR 200.307.  Program income includes but is not limited to income from fees for services performed, the use or rental or real or personal property acquired under Federal awards, the sale of commodities or items fabricated under a Federal award, license fees and royalties on patents and copyrights, and principal and interest on loans made with Federal award funds. Interest earned on advances of Federal funds is not program income. Except as otherwise provided in Federal statutes, regulations, or the terms and conditions of the Federal award, program income does not include rebates, credits, discounts, and interest earned on any of them.
</t>
    </r>
    <r>
      <rPr>
        <b/>
        <sz val="10"/>
        <rFont val="Arial"/>
        <family val="2"/>
      </rPr>
      <t>2.</t>
    </r>
    <r>
      <rPr>
        <sz val="10"/>
        <rFont val="Arial"/>
        <family val="2"/>
      </rPr>
      <t xml:space="preserve"> Please complete the questions below using the dropdown menu.
                                                                                                                                                                                       </t>
    </r>
  </si>
  <si>
    <t>Question</t>
  </si>
  <si>
    <t>Response</t>
  </si>
  <si>
    <t>1. Does the recipient anticipate earning Program Income as a result of this grant program? If the answer is yes, please answer question 2.</t>
  </si>
  <si>
    <t>2. How does the recipient elect to use any earned Program Income? Please refer to 2 CFR 200.307 for the definition of each approach.</t>
  </si>
  <si>
    <t>Personnel</t>
  </si>
  <si>
    <t>Deduction</t>
  </si>
  <si>
    <t>Month</t>
  </si>
  <si>
    <t>International</t>
  </si>
  <si>
    <t>Travel</t>
  </si>
  <si>
    <t>Addition</t>
  </si>
  <si>
    <t>Non-Federal</t>
  </si>
  <si>
    <t>CARES Act</t>
  </si>
  <si>
    <t>Equipment</t>
  </si>
  <si>
    <t>Cost Sharing or Matching</t>
  </si>
  <si>
    <t>Consolidated Appropriations Act (CAA)</t>
  </si>
  <si>
    <t>Supplies</t>
  </si>
  <si>
    <t>Other (explanation is provided under Additional Explanation)</t>
  </si>
  <si>
    <t>ReConnect Loan and Grant Program</t>
  </si>
  <si>
    <t>Contractual</t>
  </si>
  <si>
    <t>Families First Coronavirus Response Act (FFCRA)</t>
  </si>
  <si>
    <t>Construction</t>
  </si>
  <si>
    <t>Subaward</t>
  </si>
  <si>
    <r>
      <t xml:space="preserve">1. First fill out the blank white cells in workbook tabs a. through j. with costs only for the current phase  (e.g., initial proposal or final proposal) being submitted. Enter the project costs identified for each Category line item within each worksheet tab to auto-populate column B of this summary tab.
2. Blue colored cells contain instructions, headers, or summary calculations and should not be modified. Only blank white cells should be populated.    
3. All costs incurred by the eligible entity's sub-recipients and contractors, should be entered only in section e. Contractual/Subaward. All other sections are for the costs of the eligible entity only.
4. Ensure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 </t>
    </r>
    <r>
      <rPr>
        <b/>
        <sz val="10"/>
        <color rgb="FF000000"/>
        <rFont val="Arial"/>
      </rPr>
      <t>Allowable</t>
    </r>
    <r>
      <rPr>
        <sz val="10"/>
        <color rgb="FF000000"/>
        <rFont val="Arial"/>
      </rPr>
      <t xml:space="preserve"> refers to costs that may be charged to a grant in accordance with the cost principles prescribed in 2 CFR 200.403.
      • </t>
    </r>
    <r>
      <rPr>
        <b/>
        <sz val="10"/>
        <color rgb="FF000000"/>
        <rFont val="Arial"/>
      </rPr>
      <t>Allocable</t>
    </r>
    <r>
      <rPr>
        <sz val="10"/>
        <color rgb="FF000000"/>
        <rFont val="Arial"/>
      </rPr>
      <t xml:space="preserve"> refers to costs that can be directly charged to the grant award based on the benefit provided.  See 2 CFR 200.405.
      • </t>
    </r>
    <r>
      <rPr>
        <b/>
        <sz val="10"/>
        <color rgb="FF000000"/>
        <rFont val="Arial"/>
      </rPr>
      <t>Reasonable</t>
    </r>
    <r>
      <rPr>
        <sz val="10"/>
        <color rgb="FF000000"/>
        <rFont val="Arial"/>
      </rPr>
      <t xml:space="preserve"> refers to actions a prudent business person would employ and are necessary to the execution of the award.  See 2 CFR 200.404.
5. Add rows as needed throughout tabs a. through i. If rows are added, formulas/calculations may need to be adjusted by the preparer. Do not add rows to the Instructions and Summary tab or tab j.
6. </t>
    </r>
    <r>
      <rPr>
        <b/>
        <sz val="10"/>
        <color rgb="FF000000"/>
        <rFont val="Arial"/>
      </rPr>
      <t xml:space="preserve">Expenses relating to the administration of the grant: An Eligible Entity may not use more than two percent of the grant amounts received under the BEAD Program for expenses relating (directly or indirectly) to administration of the grant under Section 60102(d)(2)(B) of the Infrastructure Act. To identify if any expenses relating to the administration of the grant are included, please fill out columns C through E for each cost category in this summary page. Expenses related to the administration of the grant, both direct and indirect, should not be added to or subtracted from the total cost category in column B. Please also fill in cell B32 with your total allocation to determine your percent of expenses relating to the administration of the grant (%).  Please see the BEAD FAQ's for additional information.
</t>
    </r>
    <r>
      <rPr>
        <sz val="10"/>
        <color rgb="FF000000"/>
        <rFont val="Arial"/>
      </rPr>
      <t xml:space="preserve">7. The Total Federal Costs should reflect FPFR funds requested.
8. Initial Planning Funds total: input the allocation the Eligible Entity received in Initial Planning Funds. 
9. Total Allocation: input the total allocation the Eligible Entity received, including Initial Planning Funds.
10. Total Allocation after Initial Planning Funds: calculation of Total Allocation minus Initial Planning Funds total. This is the remaining allocation available.
11. The totals of ALL cost categories are rounded to the nearest dollar.
12. If any cells turn red after the completion of the workbook, review the budget to ensure the Eligible Entity is not exceeding the total allocation or the 2% administration cap. </t>
    </r>
  </si>
  <si>
    <t xml:space="preserve">INSTRUCTIONS - PLEASE READ!!!
1.  Identify International and Domestic Travel as separate items. Examples of Purpose of Travel are subrecipient site visits, DOC meetings, project mgmt. meetings, etc. Examples of Basis for Estimating Costs are past trips, travel quotes, GSA rates, etc.   
2.  All listed travel must be necessary for performance of the project.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(GSA). 
6. Columns B-J are per trip. Each row should represent an individual trip.                                                                                                                                                                                                                                                                                                                                                                                                                                                                                                                    7. The number of days is inclusive of day of departure and day of return.
8. Funds requested in the travel category should be only for project staff. Travel for consultants/contractors should be shown in the “Contract” cost category along with consultant/contractor fees. Because these costs are associated with contract-related work, they must be under the “Contract” cost category.       
9. Include the percentage of the cost that will be allocated to the administration of the grant in Column M (e.g., the percentage of travel dedicated to the administration of the grant). This should inform columns C and D of the "Instructions and Summary" tab.                                                                                                                                                                                                                                                                                                                                                                                                                                                                        </t>
  </si>
  <si>
    <t>Xfinity was competitively selected.  Cost is based on engineering and permitting, labor and equipment,  project management, communications and marketing, and other incidental implementation costs for a period of 12 months, at a fixed rate of $768K monthly.</t>
  </si>
  <si>
    <t>Verizon was competitively selected.  Cost is based on hardening and retrofitting of existing broadband fiber assets.  This includes engineering and construction labor($1.78M) and equipment ($3.5M),  project management ($1M), and incidental implementation costs. for a estimated period of 24 months.</t>
  </si>
  <si>
    <t>Has the Eligible Entity uploaded a corresponding Resolution of Consent with the Final Proposal? (Yes, No, or N/A if the project does not intersect with Tribal Lands)</t>
  </si>
  <si>
    <r>
      <rPr>
        <b/>
        <sz val="10"/>
        <color rgb="FF000000"/>
        <rFont val="Arial"/>
      </rPr>
      <t>INSTRUCTIONS - PLEASE READ!!!
1.</t>
    </r>
    <r>
      <rPr>
        <sz val="10"/>
        <color rgb="FF000000"/>
        <rFont val="Arial"/>
      </rPr>
      <t xml:space="preserve"> The Eligible Entity must provide all costs related to subrecipients and contractors in the applicable boxes in tabs e.1 and e.2.  
</t>
    </r>
    <r>
      <rPr>
        <b/>
        <sz val="10"/>
        <color rgb="FF000000"/>
        <rFont val="Arial"/>
      </rPr>
      <t>2.</t>
    </r>
    <r>
      <rPr>
        <sz val="10"/>
        <color rgb="FF000000"/>
        <rFont val="Arial"/>
      </rPr>
      <t xml:space="preserve"> </t>
    </r>
    <r>
      <rPr>
        <b/>
        <sz val="10"/>
        <color rgb="FF000000"/>
        <rFont val="Arial"/>
      </rPr>
      <t xml:space="preserve">Subrecipients (sub-awardees): </t>
    </r>
    <r>
      <rPr>
        <sz val="10"/>
        <color rgb="FF000000"/>
        <rFont val="Arial"/>
      </rPr>
      <t xml:space="preserve">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t>
    </r>
    <r>
      <rPr>
        <b/>
        <sz val="10"/>
        <color rgb="FF000000"/>
        <rFont val="Arial"/>
      </rPr>
      <t xml:space="preserve">Important reminder: </t>
    </r>
    <r>
      <rPr>
        <sz val="10"/>
        <color rgb="FF000000"/>
        <rFont val="Arial"/>
      </rPr>
      <t xml:space="preserve">An Eligible Entity may not undertake broadband deployment construction activities itself.  It must engage in a competitive subgrant process for these activities, so any such activities must be classified under this tab.
</t>
    </r>
    <r>
      <rPr>
        <b/>
        <sz val="10"/>
        <color rgb="FF000000"/>
        <rFont val="Arial"/>
      </rPr>
      <t>3.</t>
    </r>
    <r>
      <rPr>
        <sz val="10"/>
        <color rgb="FF000000"/>
        <rFont val="Arial"/>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
</t>
    </r>
    <r>
      <rPr>
        <b/>
        <sz val="10"/>
        <color rgb="FF000000"/>
        <rFont val="Arial"/>
      </rPr>
      <t xml:space="preserve">4. Justification of Need: </t>
    </r>
    <r>
      <rPr>
        <sz val="10"/>
        <color rgb="FF000000"/>
        <rFont val="Arial"/>
      </rPr>
      <t xml:space="preserve">Proper budget justifications should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and calculation of the anticipated costs identified. Explain why items are essential in relation to the aims of the project as well as meeting the goals of the project. Do not merely restate the proposed expenditure. The specific items in the subrecipient budget(s) should not be explained here.
</t>
    </r>
    <r>
      <rPr>
        <b/>
        <sz val="10"/>
        <color rgb="FF000000"/>
        <rFont val="Arial"/>
      </rPr>
      <t xml:space="preserve">5. Basis of Cost: </t>
    </r>
    <r>
      <rPr>
        <sz val="10"/>
        <color rgb="FF000000"/>
        <rFont val="Arial"/>
      </rPr>
      <t xml:space="preserve">In the basis of cost and breakdown, provide information such as engineering estimates, fees, permits, prior construction, etc., and briefly justify its need as it applies to the project.  Describe if the project was competitively selected and if the EE followed their state/territory/entity procurement policy.  The cost per location should be listed if applicable. 
</t>
    </r>
    <r>
      <rPr>
        <b/>
        <sz val="10"/>
        <color rgb="FF000000"/>
        <rFont val="Arial"/>
      </rPr>
      <t>6.</t>
    </r>
    <r>
      <rPr>
        <sz val="10"/>
        <color rgb="FF000000"/>
        <rFont val="Arial"/>
      </rPr>
      <t xml:space="preserve"> </t>
    </r>
    <r>
      <rPr>
        <b/>
        <sz val="10"/>
        <color rgb="FF000000"/>
        <rFont val="Arial"/>
      </rPr>
      <t>Subrecipient Cost Share/Matching:</t>
    </r>
    <r>
      <rPr>
        <sz val="10"/>
        <color rgb="FF000000"/>
        <rFont val="Arial"/>
      </rPr>
      <t xml:space="preserve"> Please provide any cost share/matching that is being provided by a subrecipient. Contractors may not provide cost share. Any partial donation of goods or services by a contractor is considered a discount and is not allowable. A subrecipient who elects to employ the 10% de minimis Indirect Cost rate cannot claim the resulting indirect costs as a Cost Share contribution.  
</t>
    </r>
    <r>
      <rPr>
        <b/>
        <sz val="10"/>
        <color rgb="FF000000"/>
        <rFont val="Arial"/>
        <family val="2"/>
      </rPr>
      <t xml:space="preserve">7. </t>
    </r>
    <r>
      <rPr>
        <b/>
        <sz val="10"/>
        <color rgb="FF000000"/>
        <rFont val="Arial"/>
      </rPr>
      <t>Tribal Resolution of Consent:</t>
    </r>
    <r>
      <rPr>
        <sz val="10"/>
        <color rgb="FF000000"/>
        <rFont val="Arial"/>
      </rPr>
      <t xml:space="preserve"> For projects that intersect with Tribal Lands, as specified in the Final Proposal Eligible Entity Guidance, indicate whether a Resolution of Consent has been obtained and submitted with the Final Proposal. NTIA will coordinate with Eligible Entities on waivers to extend the timeline to obtain a Resolution of Consent for each project intersecting with Tribal Lands that does not have a corresponding Resolution of Consent at the time of Final Proposal submission. Projects applied to such waiver will be subject to a Specific Award Condition and funding release will require NTIA review of the Resolution of Consent. </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</si>
  <si>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Indirect (facilities &amp; administrative (F&amp;A)) costs means those costs incurred for a common or joint purpose benefitting more than one cost objective, and not readily assignable to the cost objectives specifically benefitted, without effort disproportionate to the results achieved.
</t>
    </r>
    <r>
      <rPr>
        <b/>
        <sz val="10"/>
        <rFont val="Arial"/>
        <family val="2"/>
      </rPr>
      <t>2</t>
    </r>
    <r>
      <rPr>
        <sz val="10"/>
        <rFont val="Arial"/>
        <family val="2"/>
      </rPr>
      <t xml:space="preserve">. Indirect costs may be charged to the award if, the applicant has a Federally approved indirect cost rate or the applicant has never received a negotiated indirect cost rate and elects to charge a de minimis rate of 15 percent of modified total direct costs (MTDC), which can be used indefinitely.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t>
    </r>
    <r>
      <rPr>
        <b/>
        <sz val="10"/>
        <rFont val="Arial"/>
        <family val="2"/>
      </rPr>
      <t xml:space="preserve">3. </t>
    </r>
    <r>
      <rPr>
        <sz val="10"/>
        <rFont val="Arial"/>
        <family val="2"/>
      </rPr>
      <t>Indirect costs that are related to the administration of the Eligible Entity's grant count toward the statutory two percent cap. By their nature, indirect costs are those recipient costs that are not directly associated with the recipient’s execution of its grant-funded project, but that are necessary to the operation of the organization and the performance of its programs. A grantee should describe the types of indirect costs that it will charge to the grant. A grantee can never double-charge a cost as both a direct and an indirect administrative cost. The budget provided by the Eligible Entity must explain how they will account for direct and indirect personnel costs charged to the grant with the statutory two percent cap (see BEAD FAQ 7.11). It is the Eligible Entity’s responsibility to determine whether their indirect costs include such expenses subject to the cap, and account for them appropriately.  The Eligible Entity must document such accounting, and make it available to NTIA and NIST if requested.</t>
    </r>
    <r>
      <rPr>
        <b/>
        <sz val="10"/>
        <rFont val="Arial"/>
        <family val="2"/>
      </rPr>
      <t xml:space="preserve">
4. </t>
    </r>
    <r>
      <rPr>
        <sz val="10"/>
        <rFont val="Arial"/>
        <family val="2"/>
      </rPr>
      <t xml:space="preserve">Fill out the table below to indicate how your indirect costs are calculated. 
</t>
    </r>
    <r>
      <rPr>
        <b/>
        <sz val="10"/>
        <rFont val="Arial"/>
        <family val="2"/>
      </rPr>
      <t>5.</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DOC contact before filling out this section. 
</t>
    </r>
    <r>
      <rPr>
        <b/>
        <sz val="10"/>
        <rFont val="Arial"/>
        <family val="2"/>
      </rPr>
      <t>6.</t>
    </r>
    <r>
      <rPr>
        <sz val="10"/>
        <rFont val="Arial"/>
        <family val="2"/>
      </rPr>
      <t xml:space="preserve"> The indirect rate should be applied to both the Federal Share and Recipient Cost Share.                                                                                                                                                                                     
</t>
    </r>
    <r>
      <rPr>
        <b/>
        <sz val="10"/>
        <rFont val="Arial"/>
        <family val="2"/>
      </rPr>
      <t>7. NOTE:</t>
    </r>
    <r>
      <rPr>
        <sz val="10"/>
        <rFont val="Arial"/>
        <family val="2"/>
      </rPr>
      <t xml:space="preserve"> A Recipient who elects to employ the 15%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</si>
</sst>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
    <numFmt numFmtId="167" formatCode="_(&quot;$&quot;* #,##0_);_(&quot;$&quot;* \(#,##0\);_(&quot;$&quot;* &quot;-&quot;??_);_(@_)"/>
    <numFmt numFmtId="168" formatCode="&quot;$&quot;#,##0.0"/>
    <numFmt numFmtId="169" formatCode="0.0000%"/>
  </numFmts>
  <fonts count="44"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b/>
      <sz val="10"/>
      <color indexed="8"/>
      <name val="Arial"/>
      <family val="2"/>
    </font>
    <font>
      <b/>
      <sz val="8"/>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b/>
      <sz val="11"/>
      <color theme="0"/>
      <name val="Arial"/>
      <family val="2"/>
    </font>
    <font>
      <sz val="10"/>
      <color theme="0"/>
      <name val="Arial"/>
      <family val="2"/>
    </font>
    <font>
      <b/>
      <sz val="12"/>
      <color theme="0"/>
      <name val="Arial"/>
      <family val="2"/>
    </font>
    <font>
      <sz val="12"/>
      <color theme="0"/>
      <name val="Arial"/>
      <family val="2"/>
    </font>
    <font>
      <u/>
      <sz val="10"/>
      <color theme="10"/>
      <name val="Arial"/>
      <family val="2"/>
    </font>
    <font>
      <b/>
      <sz val="10"/>
      <color theme="1"/>
      <name val="Arial"/>
      <family val="2"/>
    </font>
    <font>
      <b/>
      <sz val="11"/>
      <color rgb="FF000000"/>
      <name val="Arial"/>
      <family val="2"/>
    </font>
    <font>
      <b/>
      <sz val="10"/>
      <color rgb="FF000000"/>
      <name val="Arial"/>
      <family val="2"/>
    </font>
    <font>
      <sz val="10"/>
      <color rgb="FF000000"/>
      <name val="Arial"/>
      <family val="2"/>
    </font>
    <font>
      <sz val="11"/>
      <color rgb="FF000000"/>
      <name val="Arial"/>
      <family val="2"/>
    </font>
    <font>
      <sz val="10"/>
      <color theme="1"/>
      <name val="Arial"/>
      <family val="2"/>
    </font>
    <font>
      <u/>
      <sz val="10"/>
      <color rgb="FF000000"/>
      <name val="Arial"/>
      <family val="2"/>
    </font>
    <font>
      <b/>
      <u/>
      <sz val="10"/>
      <color rgb="FF000000"/>
      <name val="Arial"/>
      <family val="2"/>
    </font>
    <font>
      <b/>
      <sz val="14"/>
      <color rgb="FF000080"/>
      <name val="Arial"/>
      <family val="2"/>
    </font>
    <font>
      <b/>
      <i/>
      <sz val="10"/>
      <color rgb="FFFF0000"/>
      <name val="Arial"/>
    </font>
    <font>
      <b/>
      <sz val="10"/>
      <color rgb="FFFF0000"/>
      <name val="Arial"/>
    </font>
    <font>
      <b/>
      <sz val="10"/>
      <color rgb="FF000000"/>
      <name val="Arial"/>
    </font>
    <font>
      <sz val="10"/>
      <color rgb="FF000000"/>
      <name val="Arial"/>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auto="1"/>
      </left>
      <right/>
      <top style="thin">
        <color indexed="64"/>
      </top>
      <bottom/>
      <diagonal/>
    </border>
    <border>
      <left/>
      <right style="medium">
        <color auto="1"/>
      </right>
      <top/>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right/>
      <top/>
      <bottom style="medium">
        <color auto="1"/>
      </bottom>
      <diagonal/>
    </border>
    <border>
      <left style="thin">
        <color indexed="64"/>
      </left>
      <right style="thin">
        <color indexed="64"/>
      </right>
      <top style="thin">
        <color theme="0"/>
      </top>
      <bottom style="thin">
        <color indexed="64"/>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theme="0"/>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auto="1"/>
      </right>
      <top style="medium">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auto="1"/>
      </top>
      <bottom style="thin">
        <color auto="1"/>
      </bottom>
      <diagonal/>
    </border>
    <border>
      <left style="thin">
        <color indexed="64"/>
      </left>
      <right/>
      <top style="medium">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auto="1"/>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s>
  <cellStyleXfs count="10">
    <xf numFmtId="0" fontId="0" fillId="0" borderId="0"/>
    <xf numFmtId="44" fontId="3" fillId="0" borderId="0" applyFont="0" applyFill="0" applyBorder="0" applyAlignment="0" applyProtection="0"/>
    <xf numFmtId="0" fontId="7" fillId="0" borderId="0"/>
    <xf numFmtId="0" fontId="20" fillId="0" borderId="0"/>
    <xf numFmtId="9" fontId="3" fillId="0" borderId="0" applyFont="0" applyFill="0" applyBorder="0" applyAlignment="0" applyProtection="0"/>
    <xf numFmtId="0" fontId="30" fillId="0" borderId="0" applyNumberFormat="0" applyFill="0" applyBorder="0" applyAlignment="0" applyProtection="0"/>
    <xf numFmtId="0" fontId="3" fillId="0" borderId="0"/>
    <xf numFmtId="0" fontId="2" fillId="0" borderId="0"/>
    <xf numFmtId="0" fontId="1" fillId="0" borderId="0"/>
    <xf numFmtId="0" fontId="1" fillId="0" borderId="0"/>
  </cellStyleXfs>
  <cellXfs count="735">
    <xf numFmtId="0" fontId="0" fillId="0" borderId="0" xfId="0"/>
    <xf numFmtId="0" fontId="11" fillId="0" borderId="0" xfId="0" applyFont="1" applyAlignment="1">
      <alignment vertical="center" wrapText="1"/>
    </xf>
    <xf numFmtId="0" fontId="7" fillId="0" borderId="0" xfId="0" applyFont="1" applyAlignment="1" applyProtection="1">
      <alignment vertical="top" wrapText="1"/>
      <protection locked="0"/>
    </xf>
    <xf numFmtId="0" fontId="0" fillId="0" borderId="0" xfId="0"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164" fontId="7"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49" fontId="18" fillId="0" borderId="0" xfId="0" applyNumberFormat="1" applyFont="1" applyAlignment="1">
      <alignment horizontal="left" vertical="center" wrapText="1"/>
    </xf>
    <xf numFmtId="49" fontId="18" fillId="0" borderId="0" xfId="0" applyNumberFormat="1" applyFont="1" applyAlignment="1">
      <alignment horizontal="left" vertical="center"/>
    </xf>
    <xf numFmtId="0" fontId="9" fillId="0" borderId="0" xfId="0" applyFont="1" applyAlignment="1">
      <alignment vertical="center" wrapText="1"/>
    </xf>
    <xf numFmtId="0" fontId="6" fillId="0" borderId="0" xfId="0" applyFont="1" applyAlignment="1">
      <alignment vertical="center" wrapText="1"/>
    </xf>
    <xf numFmtId="49" fontId="0" fillId="0" borderId="0" xfId="0" applyNumberForma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right" vertical="center" wrapText="1"/>
    </xf>
    <xf numFmtId="0" fontId="4" fillId="0" borderId="0" xfId="0" applyFont="1" applyAlignment="1">
      <alignment vertical="center" wrapText="1"/>
    </xf>
    <xf numFmtId="0" fontId="25" fillId="4" borderId="5" xfId="0" applyFont="1" applyFill="1" applyBorder="1" applyAlignment="1" applyProtection="1">
      <alignment horizontal="left" vertical="top" wrapText="1"/>
      <protection locked="0"/>
    </xf>
    <xf numFmtId="0" fontId="4" fillId="0" borderId="0" xfId="0" applyFont="1" applyAlignment="1" applyProtection="1">
      <alignment horizontal="right" vertical="top" wrapText="1"/>
      <protection locked="0"/>
    </xf>
    <xf numFmtId="0" fontId="5" fillId="0" borderId="0" xfId="0" applyFont="1" applyAlignment="1" applyProtection="1">
      <alignment horizontal="right" vertical="top" wrapText="1"/>
      <protection locked="0"/>
    </xf>
    <xf numFmtId="0" fontId="5" fillId="0" borderId="0" xfId="0" applyFont="1" applyAlignment="1" applyProtection="1">
      <alignment vertical="top" wrapText="1"/>
      <protection locked="0"/>
    </xf>
    <xf numFmtId="0" fontId="13"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164" fontId="7" fillId="0" borderId="0" xfId="0" applyNumberFormat="1" applyFont="1" applyAlignment="1" applyProtection="1">
      <alignment horizontal="center" vertical="top" wrapText="1"/>
      <protection locked="0"/>
    </xf>
    <xf numFmtId="1" fontId="7" fillId="0" borderId="0" xfId="0" applyNumberFormat="1" applyFont="1" applyAlignment="1" applyProtection="1">
      <alignment horizontal="center" vertical="top" wrapText="1"/>
      <protection locked="0"/>
    </xf>
    <xf numFmtId="165" fontId="7" fillId="0" borderId="0" xfId="0" applyNumberFormat="1" applyFont="1" applyAlignment="1" applyProtection="1">
      <alignment horizontal="right" vertical="top" wrapText="1"/>
      <protection locked="0"/>
    </xf>
    <xf numFmtId="0" fontId="7" fillId="0" borderId="0" xfId="0" applyFont="1" applyAlignment="1" applyProtection="1">
      <alignment horizontal="left" vertical="top" wrapText="1"/>
      <protection locked="0"/>
    </xf>
    <xf numFmtId="0" fontId="4"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7" fillId="0" borderId="0" xfId="0" applyFont="1" applyAlignment="1" applyProtection="1">
      <alignment horizontal="center" vertical="top" wrapText="1"/>
      <protection locked="0"/>
    </xf>
    <xf numFmtId="164" fontId="7" fillId="0" borderId="0" xfId="0" applyNumberFormat="1" applyFont="1" applyAlignment="1" applyProtection="1">
      <alignment horizontal="right" vertical="top" wrapText="1"/>
      <protection locked="0"/>
    </xf>
    <xf numFmtId="0" fontId="17" fillId="0" borderId="0" xfId="0" applyFont="1" applyAlignment="1" applyProtection="1">
      <alignment vertical="top" wrapText="1"/>
      <protection locked="0"/>
    </xf>
    <xf numFmtId="49" fontId="12" fillId="0" borderId="0" xfId="0" applyNumberFormat="1" applyFont="1" applyAlignment="1" applyProtection="1">
      <alignment horizontal="center" vertical="center" wrapText="1"/>
      <protection locked="0"/>
    </xf>
    <xf numFmtId="1" fontId="7" fillId="0" borderId="0" xfId="0" applyNumberFormat="1" applyFont="1" applyAlignment="1" applyProtection="1">
      <alignment horizontal="left" vertical="top" wrapText="1"/>
      <protection locked="0"/>
    </xf>
    <xf numFmtId="0" fontId="4" fillId="0" borderId="0" xfId="0" applyFont="1" applyAlignment="1" applyProtection="1">
      <alignment wrapText="1"/>
      <protection locked="0"/>
    </xf>
    <xf numFmtId="0" fontId="7" fillId="0" borderId="0" xfId="0" applyFont="1" applyAlignment="1" applyProtection="1">
      <alignment wrapText="1"/>
      <protection locked="0"/>
    </xf>
    <xf numFmtId="0" fontId="6" fillId="0" borderId="0" xfId="0" applyFont="1" applyAlignment="1" applyProtection="1">
      <alignment horizontal="left" vertical="center" wrapText="1" indent="1"/>
      <protection locked="0"/>
    </xf>
    <xf numFmtId="49" fontId="6" fillId="0" borderId="0" xfId="0" applyNumberFormat="1" applyFont="1" applyAlignment="1" applyProtection="1">
      <alignment horizontal="center" vertical="top" wrapText="1"/>
      <protection locked="0"/>
    </xf>
    <xf numFmtId="165" fontId="21" fillId="0" borderId="0" xfId="0" applyNumberFormat="1" applyFont="1" applyAlignment="1" applyProtection="1">
      <alignment horizontal="center" wrapText="1"/>
      <protection locked="0"/>
    </xf>
    <xf numFmtId="165" fontId="9"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6" fillId="0" borderId="0" xfId="0" applyFont="1" applyAlignment="1" applyProtection="1">
      <alignment horizontal="right" wrapText="1"/>
      <protection locked="0"/>
    </xf>
    <xf numFmtId="165" fontId="6" fillId="0" borderId="0" xfId="1" applyNumberFormat="1" applyFont="1" applyFill="1" applyBorder="1" applyAlignment="1" applyProtection="1">
      <alignment horizontal="center" wrapText="1"/>
    </xf>
    <xf numFmtId="0" fontId="3" fillId="0" borderId="0" xfId="0" applyFont="1"/>
    <xf numFmtId="2" fontId="7" fillId="0" borderId="0" xfId="0" applyNumberFormat="1" applyFont="1" applyAlignment="1">
      <alignment horizontal="center" vertical="center" wrapText="1"/>
    </xf>
    <xf numFmtId="0" fontId="9" fillId="0" borderId="9" xfId="0" applyFont="1" applyBorder="1" applyAlignment="1" applyProtection="1">
      <alignment horizontal="left" vertical="center" wrapText="1"/>
      <protection locked="0"/>
    </xf>
    <xf numFmtId="0" fontId="6" fillId="0" borderId="0" xfId="0" applyFont="1" applyAlignment="1">
      <alignment horizontal="right" vertical="center" wrapText="1"/>
    </xf>
    <xf numFmtId="0" fontId="9" fillId="0" borderId="8" xfId="0" applyFont="1" applyBorder="1" applyAlignment="1" applyProtection="1">
      <alignment horizontal="left" vertical="center" wrapText="1"/>
      <protection locked="0"/>
    </xf>
    <xf numFmtId="165" fontId="5" fillId="0" borderId="0" xfId="0" applyNumberFormat="1" applyFont="1" applyAlignment="1" applyProtection="1">
      <alignment horizontal="center" vertical="top" wrapText="1"/>
      <protection locked="0"/>
    </xf>
    <xf numFmtId="0" fontId="9" fillId="0" borderId="0" xfId="0" applyFont="1" applyAlignment="1" applyProtection="1">
      <alignment horizontal="left" vertical="center" wrapText="1"/>
      <protection locked="0"/>
    </xf>
    <xf numFmtId="164" fontId="25" fillId="3" borderId="1" xfId="0" applyNumberFormat="1" applyFont="1" applyFill="1" applyBorder="1" applyAlignment="1">
      <alignment horizontal="right" vertical="center" wrapText="1"/>
    </xf>
    <xf numFmtId="164" fontId="3" fillId="4" borderId="1" xfId="0" applyNumberFormat="1" applyFont="1" applyFill="1" applyBorder="1" applyAlignment="1" applyProtection="1">
      <alignment horizontal="right" vertical="center" wrapText="1"/>
      <protection locked="0"/>
    </xf>
    <xf numFmtId="0" fontId="3" fillId="4" borderId="6"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165" fontId="3" fillId="4" borderId="1" xfId="1" applyNumberFormat="1" applyFont="1" applyFill="1" applyBorder="1" applyAlignment="1" applyProtection="1">
      <alignment horizontal="right" vertical="top" wrapText="1"/>
      <protection locked="0"/>
    </xf>
    <xf numFmtId="0" fontId="3" fillId="4" borderId="3" xfId="0" applyFont="1" applyFill="1" applyBorder="1" applyAlignment="1" applyProtection="1">
      <alignment horizontal="left" vertical="top" wrapText="1"/>
      <protection locked="0"/>
    </xf>
    <xf numFmtId="164" fontId="3" fillId="4" borderId="1" xfId="0" applyNumberFormat="1" applyFont="1" applyFill="1" applyBorder="1" applyAlignment="1" applyProtection="1">
      <alignment horizontal="right" vertical="top" wrapText="1"/>
      <protection locked="0"/>
    </xf>
    <xf numFmtId="1" fontId="3" fillId="4" borderId="1" xfId="0" applyNumberFormat="1" applyFont="1" applyFill="1" applyBorder="1" applyAlignment="1" applyProtection="1">
      <alignment horizontal="center" vertical="top" wrapText="1"/>
      <protection locked="0"/>
    </xf>
    <xf numFmtId="165" fontId="3" fillId="4" borderId="1" xfId="0" applyNumberFormat="1" applyFont="1" applyFill="1" applyBorder="1" applyAlignment="1" applyProtection="1">
      <alignment horizontal="right" vertical="top" wrapText="1"/>
      <protection locked="0"/>
    </xf>
    <xf numFmtId="0" fontId="3" fillId="4" borderId="1" xfId="0" applyFont="1" applyFill="1" applyBorder="1" applyAlignment="1" applyProtection="1">
      <alignment horizontal="left" vertical="top" wrapText="1"/>
      <protection locked="0"/>
    </xf>
    <xf numFmtId="0" fontId="3" fillId="0" borderId="13"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pplyProtection="1">
      <alignment horizontal="center" wrapText="1"/>
      <protection locked="0"/>
    </xf>
    <xf numFmtId="0" fontId="3" fillId="0" borderId="13" xfId="0" applyFont="1" applyBorder="1" applyAlignment="1" applyProtection="1">
      <alignment horizontal="left" vertical="top" wrapText="1"/>
      <protection locked="0"/>
    </xf>
    <xf numFmtId="1" fontId="3" fillId="0" borderId="1" xfId="0" applyNumberFormat="1" applyFont="1" applyBorder="1" applyAlignment="1" applyProtection="1">
      <alignment horizontal="center" vertical="top" wrapText="1"/>
      <protection locked="0"/>
    </xf>
    <xf numFmtId="1" fontId="3" fillId="0" borderId="7" xfId="0" applyNumberFormat="1" applyFont="1" applyBorder="1" applyAlignment="1" applyProtection="1">
      <alignment horizontal="left" vertical="top" wrapText="1"/>
      <protection locked="0"/>
    </xf>
    <xf numFmtId="1" fontId="3" fillId="0" borderId="1" xfId="0" applyNumberFormat="1" applyFont="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6" fillId="5" borderId="35" xfId="0" applyFont="1" applyFill="1" applyBorder="1" applyAlignment="1">
      <alignment horizontal="left" vertical="center" wrapText="1"/>
    </xf>
    <xf numFmtId="165" fontId="6" fillId="3" borderId="40" xfId="0" applyNumberFormat="1" applyFont="1" applyFill="1" applyBorder="1" applyAlignment="1">
      <alignment horizontal="right" vertical="center" wrapText="1"/>
    </xf>
    <xf numFmtId="0" fontId="6" fillId="5" borderId="34" xfId="0" applyFont="1" applyFill="1" applyBorder="1" applyAlignment="1">
      <alignment horizontal="left" vertical="center" wrapText="1"/>
    </xf>
    <xf numFmtId="165" fontId="6" fillId="3" borderId="38" xfId="0" applyNumberFormat="1" applyFont="1" applyFill="1" applyBorder="1" applyAlignment="1">
      <alignment horizontal="right" vertical="center" wrapText="1"/>
    </xf>
    <xf numFmtId="0" fontId="6" fillId="5" borderId="29" xfId="0" applyFont="1" applyFill="1" applyBorder="1" applyAlignment="1">
      <alignment horizontal="left" vertical="center" wrapText="1"/>
    </xf>
    <xf numFmtId="0" fontId="6" fillId="5" borderId="34" xfId="0" applyFont="1" applyFill="1" applyBorder="1" applyAlignment="1">
      <alignment vertical="center" wrapText="1"/>
    </xf>
    <xf numFmtId="10" fontId="6" fillId="3" borderId="38" xfId="0" applyNumberFormat="1" applyFont="1" applyFill="1" applyBorder="1" applyAlignment="1">
      <alignment horizontal="right" vertical="center" wrapText="1"/>
    </xf>
    <xf numFmtId="165" fontId="9" fillId="0" borderId="8" xfId="0" applyNumberFormat="1" applyFont="1" applyBorder="1" applyAlignment="1">
      <alignment vertical="center" wrapText="1"/>
    </xf>
    <xf numFmtId="165" fontId="9" fillId="0" borderId="27" xfId="0" applyNumberFormat="1" applyFont="1" applyBorder="1" applyAlignment="1">
      <alignment vertical="center" wrapText="1"/>
    </xf>
    <xf numFmtId="0" fontId="6" fillId="5" borderId="26" xfId="0" applyFont="1" applyFill="1" applyBorder="1" applyAlignment="1">
      <alignment horizontal="left" vertical="center" wrapText="1"/>
    </xf>
    <xf numFmtId="165" fontId="6" fillId="3" borderId="42" xfId="0" applyNumberFormat="1" applyFont="1" applyFill="1" applyBorder="1" applyAlignment="1">
      <alignment horizontal="right" vertical="center" wrapText="1"/>
    </xf>
    <xf numFmtId="0" fontId="28" fillId="6" borderId="37" xfId="0" applyFont="1" applyFill="1" applyBorder="1" applyAlignment="1">
      <alignment horizontal="center" vertical="center" wrapText="1"/>
    </xf>
    <xf numFmtId="0" fontId="3" fillId="4" borderId="10" xfId="0" applyFont="1" applyFill="1" applyBorder="1" applyAlignment="1" applyProtection="1">
      <alignment horizontal="left" vertical="top" wrapText="1"/>
      <protection locked="0"/>
    </xf>
    <xf numFmtId="0" fontId="3" fillId="0" borderId="0" xfId="0" applyFont="1" applyAlignment="1">
      <alignment vertical="center" wrapText="1"/>
    </xf>
    <xf numFmtId="0" fontId="3" fillId="0" borderId="0" xfId="0" applyFont="1" applyAlignment="1" applyProtection="1">
      <alignment vertical="top" wrapText="1"/>
      <protection locked="0"/>
    </xf>
    <xf numFmtId="1" fontId="3" fillId="0" borderId="0" xfId="0" applyNumberFormat="1" applyFont="1" applyAlignment="1" applyProtection="1">
      <alignment horizontal="center" vertical="top" wrapText="1"/>
      <protection locked="0"/>
    </xf>
    <xf numFmtId="165" fontId="3" fillId="0" borderId="0" xfId="0" applyNumberFormat="1" applyFont="1" applyAlignment="1" applyProtection="1">
      <alignment horizontal="right" vertical="top" wrapText="1"/>
      <protection locked="0"/>
    </xf>
    <xf numFmtId="0" fontId="3" fillId="4" borderId="20" xfId="0" applyFont="1" applyFill="1" applyBorder="1" applyAlignment="1" applyProtection="1">
      <alignment horizontal="left" vertical="top" wrapText="1"/>
      <protection locked="0"/>
    </xf>
    <xf numFmtId="165" fontId="3" fillId="4" borderId="23" xfId="1" applyNumberFormat="1" applyFont="1" applyFill="1" applyBorder="1" applyAlignment="1" applyProtection="1">
      <alignment horizontal="right" vertical="top" wrapText="1"/>
      <protection locked="0"/>
    </xf>
    <xf numFmtId="0" fontId="3" fillId="4" borderId="12" xfId="0"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165" fontId="3" fillId="4" borderId="7" xfId="0" applyNumberFormat="1" applyFont="1" applyFill="1" applyBorder="1" applyAlignment="1" applyProtection="1">
      <alignment horizontal="right" vertical="top" wrapText="1"/>
      <protection locked="0"/>
    </xf>
    <xf numFmtId="165" fontId="3" fillId="4" borderId="23" xfId="0" applyNumberFormat="1" applyFont="1" applyFill="1" applyBorder="1" applyAlignment="1" applyProtection="1">
      <alignment horizontal="right" vertical="top" wrapText="1"/>
      <protection locked="0"/>
    </xf>
    <xf numFmtId="1" fontId="3" fillId="4" borderId="23" xfId="0" applyNumberFormat="1" applyFont="1" applyFill="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164" fontId="3" fillId="0" borderId="0" xfId="0" applyNumberFormat="1" applyFont="1" applyAlignment="1" applyProtection="1">
      <alignment horizontal="right" vertical="top" wrapText="1"/>
      <protection locked="0"/>
    </xf>
    <xf numFmtId="164" fontId="3" fillId="4" borderId="7" xfId="0" applyNumberFormat="1" applyFont="1" applyFill="1" applyBorder="1" applyAlignment="1" applyProtection="1">
      <alignment horizontal="right" vertical="top" wrapText="1"/>
      <protection locked="0"/>
    </xf>
    <xf numFmtId="1" fontId="3" fillId="4" borderId="7" xfId="0" applyNumberFormat="1" applyFont="1" applyFill="1" applyBorder="1" applyAlignment="1" applyProtection="1">
      <alignment horizontal="center" vertical="top" wrapText="1"/>
      <protection locked="0"/>
    </xf>
    <xf numFmtId="164" fontId="3" fillId="4" borderId="23" xfId="0" applyNumberFormat="1" applyFont="1" applyFill="1" applyBorder="1" applyAlignment="1" applyProtection="1">
      <alignment horizontal="right" vertical="top" wrapText="1"/>
      <protection locked="0"/>
    </xf>
    <xf numFmtId="0" fontId="3" fillId="0" borderId="0" xfId="0" applyFont="1" applyAlignment="1">
      <alignment vertical="top" wrapText="1"/>
    </xf>
    <xf numFmtId="164" fontId="3" fillId="0" borderId="0" xfId="0" applyNumberFormat="1" applyFont="1" applyAlignment="1" applyProtection="1">
      <alignment horizontal="center" vertical="top" wrapText="1"/>
      <protection locked="0"/>
    </xf>
    <xf numFmtId="1" fontId="3" fillId="4" borderId="1" xfId="0" applyNumberFormat="1" applyFont="1" applyFill="1" applyBorder="1" applyAlignment="1" applyProtection="1">
      <alignment vertical="top" wrapText="1"/>
      <protection locked="0"/>
    </xf>
    <xf numFmtId="1" fontId="3" fillId="4" borderId="36" xfId="0" applyNumberFormat="1" applyFont="1" applyFill="1" applyBorder="1" applyAlignment="1" applyProtection="1">
      <alignment vertical="top" wrapText="1"/>
      <protection locked="0"/>
    </xf>
    <xf numFmtId="1" fontId="3" fillId="0" borderId="0" xfId="0" applyNumberFormat="1" applyFont="1" applyAlignment="1" applyProtection="1">
      <alignment horizontal="left" vertical="top" wrapText="1"/>
      <protection locked="0"/>
    </xf>
    <xf numFmtId="0" fontId="3" fillId="4" borderId="2" xfId="0" applyFont="1" applyFill="1" applyBorder="1" applyAlignment="1" applyProtection="1">
      <alignment vertical="top" wrapText="1"/>
      <protection locked="0"/>
    </xf>
    <xf numFmtId="1" fontId="3" fillId="4" borderId="1" xfId="0" applyNumberFormat="1" applyFont="1" applyFill="1" applyBorder="1" applyAlignment="1" applyProtection="1">
      <alignment horizontal="left" vertical="top" wrapText="1"/>
      <protection locked="0"/>
    </xf>
    <xf numFmtId="0" fontId="3" fillId="4" borderId="22" xfId="0" applyFont="1" applyFill="1" applyBorder="1" applyAlignment="1" applyProtection="1">
      <alignment vertical="top" wrapText="1"/>
      <protection locked="0"/>
    </xf>
    <xf numFmtId="1" fontId="3" fillId="4" borderId="23" xfId="0" applyNumberFormat="1" applyFont="1" applyFill="1" applyBorder="1" applyAlignment="1" applyProtection="1">
      <alignment horizontal="left" vertical="top"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vertical="center" wrapText="1"/>
      <protection locked="0"/>
    </xf>
    <xf numFmtId="0" fontId="3" fillId="0" borderId="2" xfId="0" applyFont="1" applyBorder="1" applyAlignment="1" applyProtection="1">
      <alignment horizontal="left" vertical="top" wrapText="1"/>
      <protection locked="0"/>
    </xf>
    <xf numFmtId="0" fontId="30" fillId="0" borderId="0" xfId="5" applyBorder="1" applyAlignment="1">
      <alignment vertical="center" wrapText="1"/>
    </xf>
    <xf numFmtId="1" fontId="3" fillId="4" borderId="7" xfId="0" applyNumberFormat="1" applyFont="1" applyFill="1" applyBorder="1" applyAlignment="1" applyProtection="1">
      <alignment vertical="top" wrapText="1"/>
      <protection locked="0"/>
    </xf>
    <xf numFmtId="0" fontId="6" fillId="5" borderId="35" xfId="0" applyFont="1" applyFill="1" applyBorder="1" applyAlignment="1">
      <alignment horizontal="center" vertical="center" wrapText="1"/>
    </xf>
    <xf numFmtId="10" fontId="7" fillId="0" borderId="0" xfId="0" applyNumberFormat="1" applyFont="1" applyAlignment="1">
      <alignment horizontal="center" vertical="center" wrapText="1"/>
    </xf>
    <xf numFmtId="0" fontId="31" fillId="5" borderId="39" xfId="0" applyFont="1" applyFill="1" applyBorder="1" applyAlignment="1">
      <alignment horizontal="center" vertical="center" wrapText="1"/>
    </xf>
    <xf numFmtId="1" fontId="6" fillId="3" borderId="18" xfId="0" applyNumberFormat="1" applyFont="1" applyFill="1" applyBorder="1" applyAlignment="1">
      <alignment horizontal="left" vertical="top" wrapText="1"/>
    </xf>
    <xf numFmtId="49" fontId="6" fillId="0" borderId="0" xfId="0" applyNumberFormat="1" applyFont="1" applyAlignment="1">
      <alignment horizontal="center" vertical="top" wrapText="1"/>
    </xf>
    <xf numFmtId="49" fontId="4" fillId="0" borderId="0" xfId="0" applyNumberFormat="1" applyFont="1" applyAlignment="1">
      <alignment vertical="top" wrapText="1"/>
    </xf>
    <xf numFmtId="49" fontId="3" fillId="0" borderId="0" xfId="0" applyNumberFormat="1" applyFont="1" applyAlignment="1">
      <alignment horizontal="left" vertical="top" wrapText="1"/>
    </xf>
    <xf numFmtId="165" fontId="3" fillId="0" borderId="0" xfId="0" applyNumberFormat="1" applyFont="1" applyAlignment="1">
      <alignment horizontal="right" vertical="top" wrapText="1"/>
    </xf>
    <xf numFmtId="1" fontId="3" fillId="0" borderId="0" xfId="0" applyNumberFormat="1" applyFont="1" applyAlignment="1">
      <alignment horizontal="left" vertical="top" wrapText="1"/>
    </xf>
    <xf numFmtId="0" fontId="26" fillId="6" borderId="41" xfId="0" applyFont="1" applyFill="1" applyBorder="1" applyAlignment="1">
      <alignment horizontal="center" wrapText="1"/>
    </xf>
    <xf numFmtId="165" fontId="4" fillId="0" borderId="0" xfId="0" applyNumberFormat="1" applyFont="1" applyAlignment="1">
      <alignment horizontal="right" vertical="top" wrapText="1"/>
    </xf>
    <xf numFmtId="49" fontId="4" fillId="0" borderId="0" xfId="0" applyNumberFormat="1"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horizontal="center" vertical="top" wrapText="1"/>
    </xf>
    <xf numFmtId="0" fontId="17" fillId="0" borderId="0" xfId="0" applyFont="1" applyAlignment="1">
      <alignment horizontal="center" vertical="top" wrapText="1"/>
    </xf>
    <xf numFmtId="0" fontId="17" fillId="0" borderId="0" xfId="0" applyFont="1" applyAlignment="1">
      <alignment horizontal="right" vertical="top" wrapText="1"/>
    </xf>
    <xf numFmtId="49" fontId="3" fillId="0" borderId="0" xfId="0" applyNumberFormat="1" applyFont="1" applyAlignment="1">
      <alignment horizontal="center" vertical="top" wrapText="1"/>
    </xf>
    <xf numFmtId="164" fontId="3" fillId="0" borderId="0" xfId="0" applyNumberFormat="1" applyFont="1" applyAlignment="1">
      <alignment horizontal="right" vertical="top" wrapText="1"/>
    </xf>
    <xf numFmtId="1" fontId="3" fillId="0" borderId="0" xfId="0" applyNumberFormat="1" applyFont="1" applyAlignment="1">
      <alignment horizontal="center" vertical="top" wrapText="1"/>
    </xf>
    <xf numFmtId="49" fontId="4" fillId="0" borderId="0" xfId="0" applyNumberFormat="1" applyFont="1" applyAlignment="1">
      <alignment horizontal="left" vertical="center" wrapText="1"/>
    </xf>
    <xf numFmtId="2" fontId="4" fillId="0" borderId="0" xfId="0" applyNumberFormat="1" applyFont="1" applyAlignment="1">
      <alignment vertical="center" wrapText="1"/>
    </xf>
    <xf numFmtId="49" fontId="4" fillId="0" borderId="0" xfId="0" applyNumberFormat="1" applyFont="1" applyAlignment="1">
      <alignment vertical="center" wrapText="1"/>
    </xf>
    <xf numFmtId="10"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horizontal="right" vertical="center" wrapText="1"/>
    </xf>
    <xf numFmtId="0" fontId="9" fillId="0" borderId="0" xfId="0" applyFont="1" applyAlignment="1">
      <alignment horizontal="left" vertical="center" wrapText="1"/>
    </xf>
    <xf numFmtId="2" fontId="9" fillId="0" borderId="0" xfId="0" applyNumberFormat="1" applyFont="1" applyAlignment="1">
      <alignment horizontal="left" vertical="center" wrapText="1"/>
    </xf>
    <xf numFmtId="10" fontId="9" fillId="0" borderId="0" xfId="0" applyNumberFormat="1" applyFont="1" applyAlignment="1">
      <alignment horizontal="left" vertical="center" wrapText="1"/>
    </xf>
    <xf numFmtId="164" fontId="9" fillId="0" borderId="0" xfId="0" applyNumberFormat="1" applyFont="1" applyAlignment="1">
      <alignment horizontal="left" vertical="center" wrapText="1"/>
    </xf>
    <xf numFmtId="0" fontId="3" fillId="4" borderId="1" xfId="0" applyFont="1" applyFill="1" applyBorder="1" applyAlignment="1" applyProtection="1">
      <alignment horizontal="left" vertical="center" wrapText="1"/>
      <protection locked="0"/>
    </xf>
    <xf numFmtId="165" fontId="9" fillId="0" borderId="11" xfId="0" applyNumberFormat="1" applyFont="1" applyBorder="1" applyAlignment="1" applyProtection="1">
      <alignment horizontal="left" vertical="center" wrapText="1"/>
      <protection locked="0"/>
    </xf>
    <xf numFmtId="165" fontId="9" fillId="0" borderId="28" xfId="0" applyNumberFormat="1" applyFont="1" applyBorder="1" applyAlignment="1" applyProtection="1">
      <alignment horizontal="left" vertical="center" wrapText="1"/>
      <protection locked="0"/>
    </xf>
    <xf numFmtId="165" fontId="6" fillId="3" borderId="45" xfId="0" applyNumberFormat="1" applyFont="1" applyFill="1" applyBorder="1" applyAlignment="1">
      <alignment horizontal="right" vertical="center" wrapText="1"/>
    </xf>
    <xf numFmtId="0" fontId="6" fillId="5" borderId="29" xfId="0" applyFont="1" applyFill="1" applyBorder="1" applyAlignment="1">
      <alignment horizontal="center" vertical="center" wrapText="1"/>
    </xf>
    <xf numFmtId="165" fontId="6" fillId="3" borderId="9" xfId="0" applyNumberFormat="1" applyFont="1" applyFill="1" applyBorder="1" applyAlignment="1">
      <alignment horizontal="center" vertical="center" wrapText="1"/>
    </xf>
    <xf numFmtId="165" fontId="6" fillId="3" borderId="38" xfId="0" applyNumberFormat="1" applyFont="1" applyFill="1" applyBorder="1" applyAlignment="1">
      <alignment horizontal="center" vertical="center" wrapText="1"/>
    </xf>
    <xf numFmtId="165" fontId="26" fillId="0" borderId="0" xfId="0" applyNumberFormat="1" applyFont="1" applyAlignment="1" applyProtection="1">
      <alignment horizontal="center" vertical="center" wrapText="1"/>
      <protection locked="0"/>
    </xf>
    <xf numFmtId="165" fontId="24" fillId="0" borderId="0" xfId="0" applyNumberFormat="1" applyFont="1" applyAlignment="1" applyProtection="1">
      <alignment horizontal="center" vertical="top" wrapText="1"/>
      <protection locked="0"/>
    </xf>
    <xf numFmtId="165" fontId="5" fillId="0" borderId="0" xfId="0" applyNumberFormat="1" applyFont="1" applyAlignment="1">
      <alignment horizontal="center" vertical="top" wrapText="1"/>
    </xf>
    <xf numFmtId="165" fontId="6" fillId="0" borderId="0" xfId="0" applyNumberFormat="1" applyFont="1" applyAlignment="1">
      <alignment horizontal="center" vertical="top" wrapText="1"/>
    </xf>
    <xf numFmtId="1" fontId="3" fillId="0" borderId="23" xfId="0" applyNumberFormat="1" applyFont="1" applyBorder="1" applyAlignment="1" applyProtection="1">
      <alignment horizontal="center" vertical="top" wrapText="1"/>
      <protection locked="0"/>
    </xf>
    <xf numFmtId="0" fontId="3" fillId="0" borderId="22" xfId="0" applyFont="1" applyBorder="1" applyAlignment="1" applyProtection="1">
      <alignment horizontal="left" vertical="top" wrapText="1"/>
      <protection locked="0"/>
    </xf>
    <xf numFmtId="1" fontId="3" fillId="0" borderId="23" xfId="0" applyNumberFormat="1" applyFont="1" applyBorder="1" applyAlignment="1" applyProtection="1">
      <alignment horizontal="left" vertical="top" wrapText="1"/>
      <protection locked="0"/>
    </xf>
    <xf numFmtId="0" fontId="14" fillId="0" borderId="14" xfId="0" applyFont="1" applyBorder="1" applyAlignment="1">
      <alignment horizontal="left" vertical="center" wrapText="1"/>
    </xf>
    <xf numFmtId="0" fontId="14" fillId="0" borderId="0" xfId="0" applyFont="1" applyAlignment="1">
      <alignment horizontal="left" vertical="center" wrapText="1"/>
    </xf>
    <xf numFmtId="10" fontId="6" fillId="3" borderId="37" xfId="0" applyNumberFormat="1" applyFont="1" applyFill="1" applyBorder="1" applyAlignment="1">
      <alignment horizontal="right" vertical="center" wrapText="1"/>
    </xf>
    <xf numFmtId="0" fontId="5" fillId="3" borderId="9" xfId="0" applyFont="1" applyFill="1" applyBorder="1" applyAlignment="1">
      <alignment horizontal="right" vertical="top" wrapText="1"/>
    </xf>
    <xf numFmtId="0" fontId="5" fillId="3" borderId="34" xfId="0" applyFont="1" applyFill="1" applyBorder="1" applyAlignment="1">
      <alignment horizontal="center" vertical="top" wrapText="1"/>
    </xf>
    <xf numFmtId="0" fontId="5" fillId="3" borderId="8" xfId="0" applyFont="1" applyFill="1" applyBorder="1" applyAlignment="1">
      <alignment horizontal="center" vertical="top" wrapText="1"/>
    </xf>
    <xf numFmtId="0" fontId="5" fillId="3" borderId="8" xfId="0" applyFont="1" applyFill="1" applyBorder="1" applyAlignment="1">
      <alignment horizontal="right" vertical="top" wrapText="1"/>
    </xf>
    <xf numFmtId="0" fontId="4" fillId="0" borderId="0" xfId="0" applyFont="1" applyAlignment="1">
      <alignment vertical="top" wrapText="1"/>
    </xf>
    <xf numFmtId="0" fontId="0" fillId="0" borderId="0" xfId="0" applyAlignment="1">
      <alignment wrapText="1"/>
    </xf>
    <xf numFmtId="0" fontId="5" fillId="3" borderId="24" xfId="0" applyFont="1" applyFill="1" applyBorder="1" applyAlignment="1">
      <alignment horizontal="center" vertical="top" wrapText="1"/>
    </xf>
    <xf numFmtId="165" fontId="6" fillId="5" borderId="42" xfId="0" applyNumberFormat="1" applyFont="1" applyFill="1" applyBorder="1" applyAlignment="1">
      <alignment horizontal="right" vertical="center" wrapText="1"/>
    </xf>
    <xf numFmtId="165" fontId="3" fillId="0" borderId="0" xfId="0" applyNumberFormat="1" applyFont="1" applyAlignment="1">
      <alignment horizontal="left" vertical="top" wrapText="1"/>
    </xf>
    <xf numFmtId="165" fontId="3" fillId="0" borderId="0" xfId="0" applyNumberFormat="1" applyFont="1" applyAlignment="1" applyProtection="1">
      <alignment horizontal="left" vertical="top" wrapText="1"/>
      <protection locked="0"/>
    </xf>
    <xf numFmtId="165" fontId="7" fillId="0" borderId="0" xfId="0" applyNumberFormat="1" applyFont="1" applyAlignment="1" applyProtection="1">
      <alignment horizontal="left" vertical="top" wrapText="1"/>
      <protection locked="0"/>
    </xf>
    <xf numFmtId="0" fontId="4" fillId="0" borderId="0" xfId="0" applyFont="1" applyAlignment="1">
      <alignment horizontal="left" wrapText="1"/>
    </xf>
    <xf numFmtId="0" fontId="6" fillId="0" borderId="0" xfId="0" applyFont="1" applyAlignment="1">
      <alignment horizontal="left" wrapText="1"/>
    </xf>
    <xf numFmtId="49" fontId="6" fillId="0" borderId="0" xfId="0" applyNumberFormat="1" applyFont="1" applyAlignment="1">
      <alignment horizontal="left" vertical="top" wrapText="1"/>
    </xf>
    <xf numFmtId="165" fontId="6" fillId="0" borderId="0" xfId="1" applyNumberFormat="1" applyFont="1" applyFill="1" applyBorder="1" applyAlignment="1" applyProtection="1">
      <alignment horizontal="left" wrapText="1"/>
    </xf>
    <xf numFmtId="165" fontId="6" fillId="0" borderId="0" xfId="1" applyNumberFormat="1" applyFont="1" applyFill="1" applyBorder="1" applyAlignment="1" applyProtection="1">
      <alignment horizontal="left" wrapText="1"/>
      <protection locked="0"/>
    </xf>
    <xf numFmtId="0" fontId="3" fillId="0" borderId="0" xfId="0" applyFont="1" applyAlignment="1" applyProtection="1">
      <alignment horizontal="left" wrapText="1"/>
      <protection locked="0"/>
    </xf>
    <xf numFmtId="0" fontId="0" fillId="0" borderId="0" xfId="0" applyAlignment="1" applyProtection="1">
      <alignment horizontal="left" wrapText="1"/>
      <protection locked="0"/>
    </xf>
    <xf numFmtId="165" fontId="6" fillId="3" borderId="9" xfId="0" applyNumberFormat="1" applyFont="1" applyFill="1" applyBorder="1" applyAlignment="1" applyProtection="1">
      <alignment horizontal="center" vertical="center" wrapText="1"/>
      <protection locked="0"/>
    </xf>
    <xf numFmtId="165" fontId="6" fillId="3" borderId="40" xfId="0" applyNumberFormat="1" applyFont="1" applyFill="1" applyBorder="1" applyAlignment="1" applyProtection="1">
      <alignment horizontal="right" vertical="center" wrapText="1"/>
      <protection locked="0"/>
    </xf>
    <xf numFmtId="165" fontId="6" fillId="3" borderId="38" xfId="0" applyNumberFormat="1" applyFont="1" applyFill="1" applyBorder="1" applyAlignment="1" applyProtection="1">
      <alignment horizontal="right" vertical="center" wrapText="1"/>
      <protection locked="0"/>
    </xf>
    <xf numFmtId="165" fontId="6" fillId="3" borderId="38" xfId="0" applyNumberFormat="1" applyFont="1" applyFill="1" applyBorder="1" applyAlignment="1" applyProtection="1">
      <alignment horizontal="center" vertical="center" wrapText="1"/>
      <protection locked="0"/>
    </xf>
    <xf numFmtId="165" fontId="3" fillId="4" borderId="7" xfId="1" applyNumberFormat="1" applyFont="1" applyFill="1" applyBorder="1" applyAlignment="1" applyProtection="1">
      <alignment horizontal="right" vertical="top" wrapText="1"/>
      <protection locked="0"/>
    </xf>
    <xf numFmtId="165" fontId="3" fillId="4" borderId="7" xfId="0" applyNumberFormat="1" applyFont="1" applyFill="1" applyBorder="1" applyAlignment="1" applyProtection="1">
      <alignment horizontal="center" vertical="top" wrapText="1"/>
      <protection locked="0"/>
    </xf>
    <xf numFmtId="0" fontId="3" fillId="4" borderId="13" xfId="0" applyFont="1" applyFill="1" applyBorder="1" applyAlignment="1" applyProtection="1">
      <alignment vertical="top" wrapText="1"/>
      <protection locked="0"/>
    </xf>
    <xf numFmtId="1" fontId="36" fillId="4" borderId="47" xfId="0" applyNumberFormat="1" applyFont="1" applyFill="1" applyBorder="1" applyAlignment="1" applyProtection="1">
      <alignment horizontal="center" vertical="top" wrapText="1"/>
      <protection locked="0"/>
    </xf>
    <xf numFmtId="0" fontId="6" fillId="2" borderId="48" xfId="0" applyFont="1" applyFill="1" applyBorder="1" applyAlignment="1" applyProtection="1">
      <alignment horizontal="left" vertical="center" wrapText="1"/>
      <protection locked="0"/>
    </xf>
    <xf numFmtId="1" fontId="6" fillId="0" borderId="51" xfId="0" applyNumberFormat="1" applyFont="1" applyBorder="1" applyAlignment="1">
      <alignment horizontal="right" vertical="top" wrapText="1"/>
    </xf>
    <xf numFmtId="0" fontId="5" fillId="3" borderId="50" xfId="0" applyFont="1" applyFill="1" applyBorder="1" applyAlignment="1">
      <alignment horizontal="center" vertical="top" wrapText="1"/>
    </xf>
    <xf numFmtId="0" fontId="14" fillId="0" borderId="52" xfId="0" applyFont="1" applyBorder="1" applyAlignment="1">
      <alignment horizontal="left" vertical="center" wrapText="1"/>
    </xf>
    <xf numFmtId="168" fontId="9" fillId="0" borderId="0" xfId="0" applyNumberFormat="1" applyFont="1" applyAlignment="1">
      <alignment vertical="center" wrapText="1"/>
    </xf>
    <xf numFmtId="165" fontId="9" fillId="0" borderId="0" xfId="0" applyNumberFormat="1" applyFont="1" applyAlignment="1">
      <alignment vertical="center" wrapText="1"/>
    </xf>
    <xf numFmtId="1" fontId="3" fillId="4" borderId="44" xfId="0" applyNumberFormat="1" applyFont="1" applyFill="1" applyBorder="1" applyAlignment="1" applyProtection="1">
      <alignment vertical="top" wrapText="1"/>
      <protection locked="0"/>
    </xf>
    <xf numFmtId="1" fontId="3" fillId="4" borderId="12" xfId="0" applyNumberFormat="1" applyFont="1" applyFill="1" applyBorder="1" applyAlignment="1" applyProtection="1">
      <alignment vertical="top" wrapText="1"/>
      <protection locked="0"/>
    </xf>
    <xf numFmtId="1" fontId="3" fillId="4" borderId="3" xfId="0" applyNumberFormat="1" applyFont="1" applyFill="1" applyBorder="1" applyAlignment="1" applyProtection="1">
      <alignment vertical="top" wrapText="1"/>
      <protection locked="0"/>
    </xf>
    <xf numFmtId="1" fontId="3" fillId="4" borderId="43" xfId="0" applyNumberFormat="1" applyFont="1" applyFill="1" applyBorder="1" applyAlignment="1" applyProtection="1">
      <alignment vertical="top" wrapText="1"/>
      <protection locked="0"/>
    </xf>
    <xf numFmtId="9" fontId="4" fillId="0" borderId="0" xfId="4" applyFont="1" applyAlignment="1">
      <alignment vertical="top" wrapText="1"/>
    </xf>
    <xf numFmtId="9" fontId="3" fillId="0" borderId="0" xfId="4" applyFont="1" applyAlignment="1">
      <alignment vertical="top" wrapText="1"/>
    </xf>
    <xf numFmtId="9" fontId="26" fillId="6" borderId="37" xfId="4" applyFont="1" applyFill="1" applyBorder="1" applyAlignment="1">
      <alignment horizontal="center" wrapText="1"/>
    </xf>
    <xf numFmtId="9" fontId="3" fillId="0" borderId="0" xfId="4" applyFont="1" applyAlignment="1" applyProtection="1">
      <alignment vertical="top" wrapText="1"/>
      <protection locked="0"/>
    </xf>
    <xf numFmtId="9" fontId="7" fillId="0" borderId="0" xfId="4" applyFont="1" applyAlignment="1" applyProtection="1">
      <alignment vertical="top" wrapText="1"/>
      <protection locked="0"/>
    </xf>
    <xf numFmtId="9" fontId="0" fillId="4" borderId="10" xfId="4" applyFont="1" applyFill="1" applyBorder="1" applyAlignment="1" applyProtection="1">
      <alignment horizontal="right" vertical="top" wrapText="1"/>
      <protection locked="0"/>
    </xf>
    <xf numFmtId="0" fontId="3" fillId="0" borderId="1" xfId="0" applyFont="1" applyBorder="1" applyAlignment="1" applyProtection="1">
      <alignment vertical="top" wrapText="1"/>
      <protection locked="0"/>
    </xf>
    <xf numFmtId="165" fontId="3" fillId="4" borderId="1" xfId="0" applyNumberFormat="1" applyFont="1" applyFill="1" applyBorder="1" applyAlignment="1" applyProtection="1">
      <alignment horizontal="center" vertical="center" wrapText="1"/>
      <protection locked="0"/>
    </xf>
    <xf numFmtId="165" fontId="3" fillId="0" borderId="1" xfId="0" applyNumberFormat="1" applyFont="1" applyBorder="1" applyAlignment="1" applyProtection="1">
      <alignment horizontal="center" vertical="center" wrapText="1"/>
      <protection locked="0"/>
    </xf>
    <xf numFmtId="2" fontId="25" fillId="3" borderId="20" xfId="0" applyNumberFormat="1" applyFont="1" applyFill="1" applyBorder="1" applyAlignment="1">
      <alignment horizontal="right" vertical="center" wrapText="1"/>
    </xf>
    <xf numFmtId="164" fontId="25" fillId="3" borderId="23" xfId="0" applyNumberFormat="1" applyFont="1" applyFill="1" applyBorder="1" applyAlignment="1">
      <alignment horizontal="right" vertical="center" wrapText="1"/>
    </xf>
    <xf numFmtId="10" fontId="25" fillId="3" borderId="12" xfId="0" applyNumberFormat="1" applyFont="1" applyFill="1" applyBorder="1" applyAlignment="1">
      <alignment horizontal="right" vertical="center" wrapText="1"/>
    </xf>
    <xf numFmtId="2" fontId="3" fillId="4" borderId="1" xfId="0" applyNumberFormat="1" applyFont="1" applyFill="1" applyBorder="1" applyAlignment="1" applyProtection="1">
      <alignment horizontal="right" vertical="center" wrapText="1"/>
      <protection locked="0"/>
    </xf>
    <xf numFmtId="164" fontId="3" fillId="4" borderId="1" xfId="0" applyNumberFormat="1" applyFont="1" applyFill="1" applyBorder="1" applyAlignment="1">
      <alignment horizontal="right" vertical="center" wrapText="1"/>
    </xf>
    <xf numFmtId="9" fontId="0" fillId="4" borderId="1" xfId="4" applyFont="1" applyFill="1" applyBorder="1" applyAlignment="1" applyProtection="1">
      <alignment horizontal="right" vertical="center" wrapText="1"/>
      <protection locked="0"/>
    </xf>
    <xf numFmtId="9" fontId="25" fillId="3" borderId="1" xfId="4" applyFont="1" applyFill="1" applyBorder="1" applyAlignment="1">
      <alignment horizontal="right" vertical="center" wrapText="1"/>
    </xf>
    <xf numFmtId="164" fontId="26" fillId="6" borderId="53" xfId="0" applyNumberFormat="1" applyFont="1" applyFill="1" applyBorder="1" applyAlignment="1">
      <alignment horizontal="center" wrapText="1"/>
    </xf>
    <xf numFmtId="164" fontId="3" fillId="0" borderId="15" xfId="4" applyNumberFormat="1" applyFont="1" applyBorder="1" applyAlignment="1" applyProtection="1">
      <alignment wrapText="1"/>
      <protection locked="0"/>
    </xf>
    <xf numFmtId="1" fontId="36" fillId="4" borderId="54" xfId="0" applyNumberFormat="1" applyFont="1" applyFill="1" applyBorder="1" applyAlignment="1" applyProtection="1">
      <alignment horizontal="center" vertical="top" wrapText="1"/>
      <protection locked="0"/>
    </xf>
    <xf numFmtId="1" fontId="3" fillId="4" borderId="3" xfId="0" applyNumberFormat="1" applyFont="1" applyFill="1" applyBorder="1" applyAlignment="1" applyProtection="1">
      <alignment horizontal="left" vertical="top" wrapText="1"/>
      <protection locked="0"/>
    </xf>
    <xf numFmtId="1" fontId="3" fillId="4" borderId="12" xfId="0" applyNumberFormat="1" applyFont="1" applyFill="1" applyBorder="1" applyAlignment="1" applyProtection="1">
      <alignment horizontal="left" vertical="top" wrapText="1"/>
      <protection locked="0"/>
    </xf>
    <xf numFmtId="10" fontId="25" fillId="0" borderId="1" xfId="0" applyNumberFormat="1" applyFont="1" applyBorder="1" applyAlignment="1">
      <alignment horizontal="left" vertical="top" wrapText="1"/>
    </xf>
    <xf numFmtId="0" fontId="4" fillId="0" borderId="0" xfId="0" applyFont="1" applyAlignment="1" applyProtection="1">
      <alignment vertical="center" wrapText="1"/>
      <protection locked="0"/>
    </xf>
    <xf numFmtId="164" fontId="25" fillId="3" borderId="1" xfId="0" applyNumberFormat="1" applyFont="1" applyFill="1" applyBorder="1" applyAlignment="1" applyProtection="1">
      <alignment horizontal="right" vertical="center" wrapText="1"/>
      <protection locked="0"/>
    </xf>
    <xf numFmtId="164" fontId="6" fillId="3" borderId="2" xfId="0" applyNumberFormat="1" applyFont="1" applyFill="1" applyBorder="1" applyAlignment="1">
      <alignment horizontal="right" vertical="center" wrapText="1"/>
    </xf>
    <xf numFmtId="9" fontId="3" fillId="4" borderId="3" xfId="0" applyNumberFormat="1" applyFont="1" applyFill="1" applyBorder="1" applyAlignment="1" applyProtection="1">
      <alignment horizontal="right" vertical="top" wrapText="1"/>
      <protection locked="0"/>
    </xf>
    <xf numFmtId="9" fontId="3" fillId="4" borderId="12" xfId="0" applyNumberFormat="1" applyFont="1" applyFill="1" applyBorder="1" applyAlignment="1" applyProtection="1">
      <alignment horizontal="right" vertical="top" wrapText="1"/>
      <protection locked="0"/>
    </xf>
    <xf numFmtId="164" fontId="5" fillId="3" borderId="53" xfId="0" applyNumberFormat="1" applyFont="1" applyFill="1" applyBorder="1" applyAlignment="1">
      <alignment vertical="center" wrapText="1"/>
    </xf>
    <xf numFmtId="164" fontId="6" fillId="3" borderId="53" xfId="0" applyNumberFormat="1" applyFont="1" applyFill="1" applyBorder="1" applyAlignment="1" applyProtection="1">
      <alignment vertical="top" wrapText="1"/>
      <protection locked="0"/>
    </xf>
    <xf numFmtId="164" fontId="3" fillId="0" borderId="0" xfId="0" applyNumberFormat="1" applyFont="1" applyAlignment="1" applyProtection="1">
      <alignment vertical="top" wrapText="1"/>
      <protection locked="0"/>
    </xf>
    <xf numFmtId="165" fontId="25" fillId="3" borderId="1" xfId="0" applyNumberFormat="1" applyFont="1" applyFill="1" applyBorder="1" applyAlignment="1">
      <alignment horizontal="left" vertical="top" wrapText="1"/>
    </xf>
    <xf numFmtId="165" fontId="25" fillId="3" borderId="1" xfId="0" applyNumberFormat="1" applyFont="1" applyFill="1" applyBorder="1" applyAlignment="1">
      <alignment horizontal="center" vertical="top" wrapText="1"/>
    </xf>
    <xf numFmtId="0" fontId="25" fillId="3" borderId="1" xfId="0" applyFont="1" applyFill="1" applyBorder="1" applyAlignment="1">
      <alignment vertical="top" wrapText="1"/>
    </xf>
    <xf numFmtId="165" fontId="5" fillId="3" borderId="53" xfId="0" applyNumberFormat="1" applyFont="1" applyFill="1" applyBorder="1" applyAlignment="1">
      <alignment horizontal="center" vertical="top" wrapText="1"/>
    </xf>
    <xf numFmtId="164" fontId="5" fillId="3" borderId="53" xfId="0" applyNumberFormat="1" applyFont="1" applyFill="1" applyBorder="1" applyAlignment="1">
      <alignment horizontal="right" vertical="top" wrapText="1"/>
    </xf>
    <xf numFmtId="0" fontId="25" fillId="3" borderId="1"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1" fontId="25" fillId="3" borderId="1" xfId="0" applyNumberFormat="1" applyFont="1" applyFill="1" applyBorder="1" applyAlignment="1">
      <alignment horizontal="center" vertical="center" wrapText="1"/>
    </xf>
    <xf numFmtId="1" fontId="25" fillId="3" borderId="23" xfId="0" applyNumberFormat="1" applyFont="1" applyFill="1" applyBorder="1" applyAlignment="1">
      <alignment horizontal="center" vertical="center" wrapText="1"/>
    </xf>
    <xf numFmtId="1" fontId="3" fillId="4" borderId="1" xfId="0" applyNumberFormat="1" applyFont="1" applyFill="1" applyBorder="1" applyAlignment="1" applyProtection="1">
      <alignment horizontal="center" vertical="center" wrapText="1"/>
      <protection locked="0"/>
    </xf>
    <xf numFmtId="0" fontId="3" fillId="0" borderId="52" xfId="0" applyFont="1" applyBorder="1" applyAlignment="1" applyProtection="1">
      <alignment horizontal="center" vertical="top" wrapText="1"/>
      <protection locked="0"/>
    </xf>
    <xf numFmtId="9" fontId="3" fillId="4" borderId="44" xfId="4" applyFont="1" applyFill="1" applyBorder="1" applyAlignment="1" applyProtection="1">
      <alignment horizontal="right" vertical="top" wrapText="1"/>
      <protection locked="0"/>
    </xf>
    <xf numFmtId="9" fontId="3" fillId="4" borderId="12" xfId="4" applyFont="1" applyFill="1" applyBorder="1" applyAlignment="1" applyProtection="1">
      <alignment horizontal="right" vertical="top" wrapText="1"/>
      <protection locked="0"/>
    </xf>
    <xf numFmtId="9" fontId="3" fillId="4" borderId="3" xfId="4" applyFont="1" applyFill="1" applyBorder="1" applyAlignment="1" applyProtection="1">
      <alignment horizontal="right" vertical="top" wrapText="1"/>
      <protection locked="0"/>
    </xf>
    <xf numFmtId="9" fontId="3" fillId="4" borderId="43" xfId="4" applyFont="1" applyFill="1" applyBorder="1" applyAlignment="1" applyProtection="1">
      <alignment horizontal="right" vertical="top" wrapText="1"/>
      <protection locked="0"/>
    </xf>
    <xf numFmtId="0" fontId="6" fillId="3" borderId="41" xfId="0" applyFont="1" applyFill="1" applyBorder="1" applyAlignment="1">
      <alignment horizontal="center" vertical="top" wrapText="1"/>
    </xf>
    <xf numFmtId="0" fontId="24" fillId="3" borderId="1" xfId="0" applyFont="1" applyFill="1" applyBorder="1" applyAlignment="1">
      <alignment horizontal="left" vertical="top" wrapText="1"/>
    </xf>
    <xf numFmtId="165" fontId="25" fillId="3" borderId="1" xfId="0" applyNumberFormat="1" applyFont="1" applyFill="1" applyBorder="1" applyAlignment="1">
      <alignment horizontal="right" vertical="top" wrapText="1"/>
    </xf>
    <xf numFmtId="1" fontId="25" fillId="3" borderId="1" xfId="0" applyNumberFormat="1" applyFont="1" applyFill="1" applyBorder="1" applyAlignment="1">
      <alignment horizontal="left" vertical="top" wrapText="1"/>
    </xf>
    <xf numFmtId="10" fontId="25" fillId="3" borderId="1" xfId="0" applyNumberFormat="1" applyFont="1" applyFill="1" applyBorder="1" applyAlignment="1">
      <alignment horizontal="right" vertical="top" wrapText="1"/>
    </xf>
    <xf numFmtId="164" fontId="25" fillId="3" borderId="1" xfId="0" applyNumberFormat="1" applyFont="1" applyFill="1" applyBorder="1" applyAlignment="1">
      <alignment horizontal="right" vertical="top" wrapText="1"/>
    </xf>
    <xf numFmtId="0" fontId="3" fillId="0" borderId="1" xfId="0" applyFont="1" applyBorder="1" applyAlignment="1" applyProtection="1">
      <alignment horizontal="left" vertical="top" wrapText="1"/>
      <protection locked="0"/>
    </xf>
    <xf numFmtId="9" fontId="0" fillId="0" borderId="1" xfId="4" applyFont="1" applyBorder="1" applyAlignment="1" applyProtection="1">
      <alignment horizontal="right" vertical="top" wrapText="1"/>
      <protection locked="0"/>
    </xf>
    <xf numFmtId="0" fontId="3" fillId="0" borderId="7" xfId="0" applyFont="1" applyBorder="1" applyAlignment="1" applyProtection="1">
      <alignment horizontal="left" vertical="top" wrapText="1"/>
      <protection locked="0"/>
    </xf>
    <xf numFmtId="0" fontId="3" fillId="0" borderId="7" xfId="0" applyFont="1" applyBorder="1" applyAlignment="1" applyProtection="1">
      <alignment vertical="top" wrapText="1"/>
      <protection locked="0"/>
    </xf>
    <xf numFmtId="9" fontId="0" fillId="0" borderId="7" xfId="4" applyFont="1" applyBorder="1" applyAlignment="1" applyProtection="1">
      <alignment horizontal="right" vertical="top" wrapText="1"/>
      <protection locked="0"/>
    </xf>
    <xf numFmtId="165" fontId="6" fillId="3" borderId="55" xfId="0" applyNumberFormat="1" applyFont="1" applyFill="1" applyBorder="1" applyAlignment="1">
      <alignment horizontal="right" vertical="top" wrapText="1"/>
    </xf>
    <xf numFmtId="165" fontId="5" fillId="3" borderId="55" xfId="0" applyNumberFormat="1" applyFont="1" applyFill="1" applyBorder="1" applyAlignment="1">
      <alignment horizontal="left" vertical="top" wrapText="1"/>
    </xf>
    <xf numFmtId="1" fontId="5" fillId="3" borderId="55" xfId="0" applyNumberFormat="1" applyFont="1" applyFill="1" applyBorder="1" applyAlignment="1">
      <alignment horizontal="left" vertical="top" wrapText="1"/>
    </xf>
    <xf numFmtId="164" fontId="3" fillId="0" borderId="19" xfId="0" applyNumberFormat="1" applyFont="1" applyBorder="1" applyAlignment="1">
      <alignment horizontal="right" vertical="top" wrapText="1"/>
    </xf>
    <xf numFmtId="165" fontId="25" fillId="3" borderId="1" xfId="0" applyNumberFormat="1" applyFont="1" applyFill="1" applyBorder="1" applyAlignment="1">
      <alignment vertical="top" wrapText="1"/>
    </xf>
    <xf numFmtId="9" fontId="24" fillId="3" borderId="1" xfId="4" applyFont="1" applyFill="1" applyBorder="1" applyAlignment="1" applyProtection="1">
      <alignment horizontal="right" vertical="top" wrapText="1"/>
      <protection locked="0"/>
    </xf>
    <xf numFmtId="164" fontId="3" fillId="4" borderId="7" xfId="1" applyNumberFormat="1" applyFont="1" applyFill="1" applyBorder="1" applyAlignment="1" applyProtection="1">
      <alignment horizontal="right" vertical="top" wrapText="1"/>
      <protection locked="0"/>
    </xf>
    <xf numFmtId="164" fontId="3" fillId="4" borderId="7" xfId="1" applyNumberFormat="1" applyFont="1" applyFill="1" applyBorder="1" applyAlignment="1" applyProtection="1">
      <alignment horizontal="right" wrapText="1"/>
      <protection locked="0"/>
    </xf>
    <xf numFmtId="164" fontId="3" fillId="4" borderId="21" xfId="1" applyNumberFormat="1" applyFont="1" applyFill="1" applyBorder="1" applyAlignment="1" applyProtection="1">
      <alignment horizontal="right" wrapText="1"/>
      <protection locked="0"/>
    </xf>
    <xf numFmtId="164" fontId="6" fillId="3" borderId="53" xfId="4" applyNumberFormat="1" applyFont="1" applyFill="1" applyBorder="1" applyAlignment="1">
      <alignment vertical="top" wrapText="1"/>
    </xf>
    <xf numFmtId="0" fontId="30" fillId="0" borderId="0" xfId="5" applyAlignment="1" applyProtection="1">
      <alignment vertical="center" wrapText="1"/>
    </xf>
    <xf numFmtId="164" fontId="6" fillId="3" borderId="22" xfId="0" applyNumberFormat="1" applyFont="1" applyFill="1" applyBorder="1" applyAlignment="1">
      <alignment horizontal="right" vertical="center" wrapText="1"/>
    </xf>
    <xf numFmtId="0" fontId="6" fillId="5" borderId="50" xfId="0" applyFont="1" applyFill="1" applyBorder="1" applyAlignment="1">
      <alignment vertical="center" wrapText="1"/>
    </xf>
    <xf numFmtId="165" fontId="6" fillId="3" borderId="26" xfId="0" applyNumberFormat="1" applyFont="1" applyFill="1" applyBorder="1" applyAlignment="1">
      <alignment horizontal="right" vertical="center" wrapText="1"/>
    </xf>
    <xf numFmtId="165" fontId="6" fillId="0" borderId="43" xfId="0" applyNumberFormat="1" applyFont="1" applyBorder="1" applyAlignment="1">
      <alignment vertical="center" wrapText="1"/>
    </xf>
    <xf numFmtId="165" fontId="6" fillId="0" borderId="31" xfId="0" applyNumberFormat="1" applyFont="1" applyBorder="1" applyAlignment="1">
      <alignment vertical="center" wrapText="1"/>
    </xf>
    <xf numFmtId="165" fontId="6" fillId="0" borderId="58" xfId="0" applyNumberFormat="1" applyFont="1" applyBorder="1" applyAlignment="1">
      <alignment vertical="center" wrapText="1"/>
    </xf>
    <xf numFmtId="165" fontId="6" fillId="3" borderId="36" xfId="0" applyNumberFormat="1" applyFont="1" applyFill="1" applyBorder="1" applyAlignment="1">
      <alignment horizontal="right" vertical="center" wrapText="1"/>
    </xf>
    <xf numFmtId="0" fontId="6" fillId="5" borderId="50" xfId="0" applyFont="1" applyFill="1" applyBorder="1" applyAlignment="1">
      <alignment horizontal="left" vertical="center" wrapText="1"/>
    </xf>
    <xf numFmtId="164" fontId="6" fillId="3" borderId="18" xfId="0" applyNumberFormat="1" applyFont="1" applyFill="1" applyBorder="1" applyAlignment="1">
      <alignment horizontal="right" vertical="center" wrapText="1"/>
    </xf>
    <xf numFmtId="165" fontId="6" fillId="3" borderId="31" xfId="0" applyNumberFormat="1" applyFont="1" applyFill="1" applyBorder="1" applyAlignment="1">
      <alignment horizontal="center" vertical="center" wrapText="1"/>
    </xf>
    <xf numFmtId="49" fontId="22" fillId="0" borderId="0" xfId="0" applyNumberFormat="1" applyFont="1" applyAlignment="1">
      <alignment vertical="center" wrapText="1"/>
    </xf>
    <xf numFmtId="165" fontId="6" fillId="0" borderId="0" xfId="0" applyNumberFormat="1" applyFont="1" applyAlignment="1">
      <alignment horizontal="right" vertical="center" wrapText="1"/>
    </xf>
    <xf numFmtId="0" fontId="6" fillId="5" borderId="49"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2" xfId="0" applyFont="1" applyFill="1" applyBorder="1" applyAlignment="1">
      <alignment horizontal="left" vertical="center" wrapText="1"/>
    </xf>
    <xf numFmtId="49" fontId="22" fillId="0" borderId="46" xfId="0" applyNumberFormat="1" applyFont="1" applyBorder="1" applyAlignment="1">
      <alignment vertical="center" wrapText="1"/>
    </xf>
    <xf numFmtId="0" fontId="0" fillId="0" borderId="46" xfId="0" applyBorder="1" applyAlignment="1">
      <alignment vertical="center" wrapText="1"/>
    </xf>
    <xf numFmtId="0" fontId="0" fillId="0" borderId="25" xfId="0" applyBorder="1" applyAlignment="1">
      <alignment vertical="center" wrapText="1"/>
    </xf>
    <xf numFmtId="165" fontId="6" fillId="5" borderId="5" xfId="0" applyNumberFormat="1" applyFont="1" applyFill="1" applyBorder="1" applyAlignment="1">
      <alignment horizontal="right" vertical="center" wrapText="1"/>
    </xf>
    <xf numFmtId="0" fontId="6" fillId="5" borderId="18" xfId="0" applyFont="1" applyFill="1" applyBorder="1" applyAlignment="1">
      <alignment horizontal="left" vertical="center" wrapText="1"/>
    </xf>
    <xf numFmtId="0" fontId="6" fillId="0" borderId="14" xfId="0" applyFont="1" applyBorder="1" applyAlignment="1">
      <alignment horizontal="left" vertical="center" wrapText="1"/>
    </xf>
    <xf numFmtId="165" fontId="9" fillId="0" borderId="0" xfId="1" applyNumberFormat="1" applyFont="1" applyFill="1" applyBorder="1" applyAlignment="1" applyProtection="1">
      <alignment horizontal="left" wrapText="1"/>
      <protection locked="0"/>
    </xf>
    <xf numFmtId="0" fontId="9" fillId="0" borderId="0" xfId="0" applyFont="1" applyAlignment="1" applyProtection="1">
      <alignment horizontal="center" wrapText="1"/>
      <protection locked="0"/>
    </xf>
    <xf numFmtId="165" fontId="9" fillId="0" borderId="0" xfId="1" applyNumberFormat="1" applyFont="1" applyFill="1" applyBorder="1" applyAlignment="1" applyProtection="1">
      <alignment horizontal="center" wrapText="1"/>
      <protection locked="0"/>
    </xf>
    <xf numFmtId="10" fontId="9" fillId="0" borderId="0" xfId="1" applyNumberFormat="1" applyFont="1" applyFill="1" applyBorder="1" applyAlignment="1" applyProtection="1">
      <alignment horizontal="center" wrapText="1"/>
      <protection locked="0"/>
    </xf>
    <xf numFmtId="165" fontId="6" fillId="3" borderId="56" xfId="1" applyNumberFormat="1" applyFont="1" applyFill="1" applyBorder="1" applyAlignment="1" applyProtection="1">
      <alignment horizontal="left" wrapText="1"/>
    </xf>
    <xf numFmtId="165" fontId="6" fillId="3" borderId="57" xfId="1" applyNumberFormat="1" applyFont="1" applyFill="1" applyBorder="1" applyAlignment="1" applyProtection="1">
      <alignment horizontal="left" wrapText="1"/>
    </xf>
    <xf numFmtId="1" fontId="6" fillId="0" borderId="0" xfId="0" applyNumberFormat="1" applyFont="1" applyAlignment="1">
      <alignment horizontal="right" vertical="top" wrapText="1"/>
    </xf>
    <xf numFmtId="165" fontId="6" fillId="0" borderId="0" xfId="0" applyNumberFormat="1" applyFont="1" applyAlignment="1">
      <alignment vertical="top" wrapText="1"/>
    </xf>
    <xf numFmtId="1" fontId="6" fillId="0" borderId="52" xfId="0" applyNumberFormat="1" applyFont="1" applyBorder="1" applyAlignment="1">
      <alignment horizontal="right" vertical="top" wrapText="1"/>
    </xf>
    <xf numFmtId="1" fontId="6" fillId="0" borderId="0" xfId="0" applyNumberFormat="1" applyFont="1" applyAlignment="1" applyProtection="1">
      <alignment horizontal="center" vertical="center" wrapText="1"/>
      <protection locked="0"/>
    </xf>
    <xf numFmtId="1" fontId="6" fillId="0" borderId="0" xfId="0" applyNumberFormat="1" applyFont="1" applyAlignment="1">
      <alignment horizontal="left" vertical="top" wrapText="1"/>
    </xf>
    <xf numFmtId="0" fontId="3" fillId="4" borderId="0" xfId="0" applyFont="1" applyFill="1" applyAlignment="1">
      <alignment vertical="top" wrapText="1"/>
    </xf>
    <xf numFmtId="49" fontId="3" fillId="4" borderId="0" xfId="0" applyNumberFormat="1" applyFont="1" applyFill="1" applyAlignment="1">
      <alignment horizontal="left" vertical="top" wrapText="1"/>
    </xf>
    <xf numFmtId="1" fontId="3" fillId="4" borderId="0" xfId="0" applyNumberFormat="1" applyFont="1" applyFill="1" applyAlignment="1">
      <alignment horizontal="center" vertical="top" wrapText="1"/>
    </xf>
    <xf numFmtId="167" fontId="3" fillId="4" borderId="0" xfId="1" applyNumberFormat="1" applyFont="1" applyFill="1" applyAlignment="1" applyProtection="1">
      <alignment horizontal="center" vertical="top" wrapText="1"/>
    </xf>
    <xf numFmtId="165" fontId="3" fillId="4" borderId="0" xfId="0" applyNumberFormat="1" applyFont="1" applyFill="1" applyAlignment="1">
      <alignment horizontal="right" vertical="top" wrapText="1"/>
    </xf>
    <xf numFmtId="0" fontId="3" fillId="4" borderId="0" xfId="0" applyFont="1" applyFill="1" applyAlignment="1" applyProtection="1">
      <alignment vertical="top" wrapText="1"/>
      <protection locked="0"/>
    </xf>
    <xf numFmtId="0" fontId="5" fillId="4" borderId="0" xfId="0" applyFont="1" applyFill="1" applyAlignment="1" applyProtection="1">
      <alignment vertical="top" wrapText="1"/>
      <protection locked="0"/>
    </xf>
    <xf numFmtId="0" fontId="11" fillId="4" borderId="0" xfId="0" applyFont="1" applyFill="1" applyAlignment="1" applyProtection="1">
      <alignment vertical="center" wrapText="1"/>
      <protection locked="0"/>
    </xf>
    <xf numFmtId="0" fontId="7" fillId="4" borderId="0" xfId="0" applyFont="1" applyFill="1" applyAlignment="1" applyProtection="1">
      <alignment vertical="top" wrapText="1"/>
      <protection locked="0"/>
    </xf>
    <xf numFmtId="0" fontId="8" fillId="4" borderId="0" xfId="0" applyFont="1" applyFill="1" applyAlignment="1" applyProtection="1">
      <alignment vertical="top" wrapText="1"/>
      <protection locked="0"/>
    </xf>
    <xf numFmtId="0" fontId="5" fillId="4" borderId="0" xfId="0" applyFont="1" applyFill="1" applyAlignment="1" applyProtection="1">
      <alignment horizontal="right" vertical="top" wrapText="1"/>
      <protection locked="0"/>
    </xf>
    <xf numFmtId="1" fontId="5" fillId="4" borderId="0" xfId="0" applyNumberFormat="1" applyFont="1" applyFill="1" applyAlignment="1" applyProtection="1">
      <alignment horizontal="right" vertical="top" wrapText="1"/>
      <protection locked="0"/>
    </xf>
    <xf numFmtId="165" fontId="5" fillId="4" borderId="0" xfId="1" applyNumberFormat="1" applyFont="1" applyFill="1" applyBorder="1" applyAlignment="1" applyProtection="1">
      <alignment horizontal="right" vertical="top" wrapText="1"/>
      <protection locked="0"/>
    </xf>
    <xf numFmtId="0" fontId="5" fillId="4" borderId="0" xfId="0" applyFont="1" applyFill="1" applyAlignment="1" applyProtection="1">
      <alignment horizontal="left" vertical="top" wrapText="1"/>
      <protection locked="0"/>
    </xf>
    <xf numFmtId="1" fontId="3" fillId="4" borderId="0" xfId="0" applyNumberFormat="1" applyFont="1" applyFill="1" applyAlignment="1" applyProtection="1">
      <alignment horizontal="center" vertical="top" wrapText="1"/>
      <protection locked="0"/>
    </xf>
    <xf numFmtId="167" fontId="3" fillId="4" borderId="0" xfId="1" applyNumberFormat="1" applyFont="1" applyFill="1" applyAlignment="1" applyProtection="1">
      <alignment horizontal="center" vertical="top" wrapText="1"/>
      <protection locked="0"/>
    </xf>
    <xf numFmtId="165" fontId="3" fillId="4" borderId="0" xfId="0" applyNumberFormat="1" applyFont="1" applyFill="1" applyAlignment="1" applyProtection="1">
      <alignment horizontal="right" vertical="top" wrapText="1"/>
      <protection locked="0"/>
    </xf>
    <xf numFmtId="0" fontId="3" fillId="4" borderId="0" xfId="0" applyFont="1" applyFill="1" applyAlignment="1" applyProtection="1">
      <alignment horizontal="left" vertical="top" wrapText="1"/>
      <protection locked="0"/>
    </xf>
    <xf numFmtId="1" fontId="7" fillId="4" borderId="0" xfId="0" applyNumberFormat="1" applyFont="1" applyFill="1" applyAlignment="1" applyProtection="1">
      <alignment horizontal="center" vertical="top" wrapText="1"/>
      <protection locked="0"/>
    </xf>
    <xf numFmtId="167" fontId="7" fillId="4" borderId="0" xfId="1" applyNumberFormat="1" applyFont="1" applyFill="1" applyAlignment="1" applyProtection="1">
      <alignment horizontal="center" vertical="top" wrapText="1"/>
      <protection locked="0"/>
    </xf>
    <xf numFmtId="165" fontId="7" fillId="4" borderId="0" xfId="0" applyNumberFormat="1" applyFont="1" applyFill="1" applyAlignment="1" applyProtection="1">
      <alignment horizontal="right" vertical="top" wrapText="1"/>
      <protection locked="0"/>
    </xf>
    <xf numFmtId="0" fontId="3" fillId="4" borderId="7" xfId="0" applyFont="1" applyFill="1" applyBorder="1" applyAlignment="1" applyProtection="1">
      <alignment horizontal="left" vertical="top" wrapText="1"/>
      <protection locked="0"/>
    </xf>
    <xf numFmtId="0" fontId="25" fillId="3" borderId="1" xfId="0" applyFont="1" applyFill="1" applyBorder="1" applyAlignment="1">
      <alignment vertical="center"/>
    </xf>
    <xf numFmtId="0" fontId="25" fillId="3" borderId="1" xfId="0" applyFont="1" applyFill="1" applyBorder="1" applyAlignment="1">
      <alignment vertical="center" wrapText="1"/>
    </xf>
    <xf numFmtId="164" fontId="25" fillId="3" borderId="1" xfId="0" applyNumberFormat="1" applyFont="1" applyFill="1" applyBorder="1" applyAlignment="1">
      <alignment vertical="center"/>
    </xf>
    <xf numFmtId="9" fontId="25" fillId="3" borderId="1" xfId="4" applyFont="1" applyFill="1" applyBorder="1" applyAlignment="1">
      <alignment vertical="center"/>
    </xf>
    <xf numFmtId="164" fontId="3" fillId="4" borderId="1" xfId="1" applyNumberFormat="1" applyFont="1" applyFill="1" applyBorder="1" applyAlignment="1" applyProtection="1">
      <alignment horizontal="right" vertical="top" wrapText="1"/>
      <protection locked="0"/>
    </xf>
    <xf numFmtId="164" fontId="3" fillId="4" borderId="23" xfId="1" applyNumberFormat="1" applyFont="1" applyFill="1" applyBorder="1" applyAlignment="1" applyProtection="1">
      <alignment horizontal="right" vertical="top" wrapText="1"/>
      <protection locked="0"/>
    </xf>
    <xf numFmtId="0" fontId="6" fillId="6" borderId="1" xfId="0" applyFont="1" applyFill="1" applyBorder="1" applyAlignment="1">
      <alignment horizontal="center" wrapText="1"/>
    </xf>
    <xf numFmtId="0" fontId="25" fillId="3" borderId="1" xfId="0" applyFont="1" applyFill="1" applyBorder="1" applyAlignment="1">
      <alignment horizontal="left" vertical="center" wrapText="1"/>
    </xf>
    <xf numFmtId="2" fontId="25" fillId="3" borderId="1" xfId="0" applyNumberFormat="1" applyFont="1" applyFill="1" applyBorder="1" applyAlignment="1">
      <alignment horizontal="right" vertical="center" wrapText="1"/>
    </xf>
    <xf numFmtId="10" fontId="25" fillId="3" borderId="1" xfId="0" applyNumberFormat="1" applyFont="1" applyFill="1" applyBorder="1" applyAlignment="1">
      <alignment horizontal="right" vertical="center" wrapText="1"/>
    </xf>
    <xf numFmtId="0" fontId="6" fillId="6" borderId="59" xfId="0" applyFont="1" applyFill="1" applyBorder="1" applyAlignment="1">
      <alignment horizontal="center" wrapText="1"/>
    </xf>
    <xf numFmtId="164" fontId="6" fillId="6" borderId="4" xfId="0" applyNumberFormat="1" applyFont="1" applyFill="1" applyBorder="1" applyAlignment="1">
      <alignment horizontal="center" wrapText="1"/>
    </xf>
    <xf numFmtId="2" fontId="6" fillId="6" borderId="4" xfId="0" applyNumberFormat="1" applyFont="1" applyFill="1" applyBorder="1" applyAlignment="1">
      <alignment horizontal="center" wrapText="1"/>
    </xf>
    <xf numFmtId="1" fontId="6" fillId="6" borderId="4" xfId="0" applyNumberFormat="1" applyFont="1" applyFill="1" applyBorder="1" applyAlignment="1">
      <alignment horizontal="center" wrapText="1"/>
    </xf>
    <xf numFmtId="10" fontId="6" fillId="6" borderId="4" xfId="0" applyNumberFormat="1" applyFont="1" applyFill="1" applyBorder="1" applyAlignment="1">
      <alignment horizontal="center" wrapText="1"/>
    </xf>
    <xf numFmtId="0" fontId="6" fillId="6" borderId="4" xfId="0" applyFont="1" applyFill="1" applyBorder="1" applyAlignment="1">
      <alignment horizontal="center" wrapText="1"/>
    </xf>
    <xf numFmtId="164" fontId="6" fillId="6" borderId="44" xfId="0" applyNumberFormat="1" applyFont="1" applyFill="1" applyBorder="1" applyAlignment="1">
      <alignment horizontal="center" wrapText="1"/>
    </xf>
    <xf numFmtId="0" fontId="25" fillId="3" borderId="5" xfId="0" applyFont="1" applyFill="1" applyBorder="1" applyAlignment="1">
      <alignment horizontal="left" vertical="center" wrapText="1"/>
    </xf>
    <xf numFmtId="164" fontId="25" fillId="3" borderId="3" xfId="0" applyNumberFormat="1" applyFont="1" applyFill="1" applyBorder="1" applyAlignment="1">
      <alignment horizontal="right" vertical="center" wrapText="1"/>
    </xf>
    <xf numFmtId="0" fontId="25" fillId="3" borderId="11" xfId="0" applyFont="1" applyFill="1" applyBorder="1" applyAlignment="1">
      <alignment vertical="center"/>
    </xf>
    <xf numFmtId="0" fontId="3" fillId="4" borderId="5" xfId="0" applyFont="1" applyFill="1" applyBorder="1" applyAlignment="1" applyProtection="1">
      <alignment vertical="center"/>
      <protection locked="0"/>
    </xf>
    <xf numFmtId="0" fontId="3" fillId="4" borderId="5" xfId="0" applyFont="1" applyFill="1" applyBorder="1" applyAlignment="1" applyProtection="1">
      <alignment vertical="center" wrapText="1"/>
      <protection locked="0"/>
    </xf>
    <xf numFmtId="0" fontId="3" fillId="4" borderId="20" xfId="0" applyFont="1" applyFill="1" applyBorder="1" applyAlignment="1" applyProtection="1">
      <alignment vertical="center" wrapText="1"/>
      <protection locked="0"/>
    </xf>
    <xf numFmtId="0" fontId="3" fillId="4" borderId="23" xfId="0" applyFont="1" applyFill="1" applyBorder="1" applyAlignment="1" applyProtection="1">
      <alignment horizontal="center" vertical="center" wrapText="1"/>
      <protection locked="0"/>
    </xf>
    <xf numFmtId="2" fontId="3" fillId="4" borderId="23" xfId="0" applyNumberFormat="1" applyFont="1" applyFill="1" applyBorder="1" applyAlignment="1" applyProtection="1">
      <alignment horizontal="right" vertical="center" wrapText="1"/>
      <protection locked="0"/>
    </xf>
    <xf numFmtId="1" fontId="3" fillId="4" borderId="23" xfId="0" applyNumberFormat="1" applyFont="1" applyFill="1" applyBorder="1" applyAlignment="1" applyProtection="1">
      <alignment horizontal="center" vertical="center" wrapText="1"/>
      <protection locked="0"/>
    </xf>
    <xf numFmtId="164" fontId="3" fillId="4" borderId="23" xfId="0" applyNumberFormat="1" applyFont="1" applyFill="1" applyBorder="1" applyAlignment="1" applyProtection="1">
      <alignment horizontal="right" vertical="center" wrapText="1"/>
      <protection locked="0"/>
    </xf>
    <xf numFmtId="164" fontId="3" fillId="4" borderId="23" xfId="0" applyNumberFormat="1" applyFont="1" applyFill="1" applyBorder="1" applyAlignment="1">
      <alignment horizontal="right" vertical="center" wrapText="1"/>
    </xf>
    <xf numFmtId="0" fontId="3" fillId="4" borderId="23" xfId="0" applyFont="1" applyFill="1" applyBorder="1" applyAlignment="1" applyProtection="1">
      <alignment horizontal="left" vertical="center" wrapText="1"/>
      <protection locked="0"/>
    </xf>
    <xf numFmtId="0" fontId="25" fillId="3" borderId="1" xfId="0" applyFont="1" applyFill="1" applyBorder="1" applyAlignment="1">
      <alignment horizontal="left" vertical="top" wrapText="1"/>
    </xf>
    <xf numFmtId="1" fontId="25" fillId="3" borderId="1" xfId="0" applyNumberFormat="1" applyFont="1" applyFill="1" applyBorder="1" applyAlignment="1">
      <alignment horizontal="center" vertical="top" wrapText="1"/>
    </xf>
    <xf numFmtId="9" fontId="25" fillId="3" borderId="1" xfId="0" applyNumberFormat="1" applyFont="1" applyFill="1" applyBorder="1" applyAlignment="1" applyProtection="1">
      <alignment horizontal="right" vertical="top" wrapText="1"/>
      <protection locked="0"/>
    </xf>
    <xf numFmtId="9" fontId="3" fillId="4" borderId="10" xfId="0" applyNumberFormat="1" applyFont="1" applyFill="1" applyBorder="1" applyAlignment="1" applyProtection="1">
      <alignment horizontal="right" vertical="top" wrapText="1"/>
      <protection locked="0"/>
    </xf>
    <xf numFmtId="9" fontId="3" fillId="4" borderId="8" xfId="0" applyNumberFormat="1" applyFont="1" applyFill="1" applyBorder="1" applyAlignment="1" applyProtection="1">
      <alignment horizontal="right" vertical="top" wrapText="1"/>
      <protection locked="0"/>
    </xf>
    <xf numFmtId="0" fontId="25" fillId="3" borderId="5" xfId="0" applyFont="1" applyFill="1" applyBorder="1" applyAlignment="1">
      <alignment horizontal="left" vertical="top" wrapText="1"/>
    </xf>
    <xf numFmtId="0" fontId="3" fillId="4" borderId="6" xfId="0" applyFont="1" applyFill="1" applyBorder="1" applyAlignment="1" applyProtection="1">
      <alignment vertical="top" wrapText="1"/>
      <protection locked="0"/>
    </xf>
    <xf numFmtId="165" fontId="6" fillId="5" borderId="64" xfId="0" applyNumberFormat="1" applyFont="1" applyFill="1" applyBorder="1" applyAlignment="1">
      <alignment horizontal="right" vertical="center" wrapText="1"/>
    </xf>
    <xf numFmtId="165" fontId="6" fillId="3" borderId="69" xfId="0" applyNumberFormat="1" applyFont="1" applyFill="1" applyBorder="1" applyAlignment="1">
      <alignment horizontal="center" vertical="center" wrapText="1"/>
    </xf>
    <xf numFmtId="165" fontId="6" fillId="0" borderId="65" xfId="0" applyNumberFormat="1" applyFont="1" applyBorder="1" applyAlignment="1">
      <alignment vertical="center" wrapText="1"/>
    </xf>
    <xf numFmtId="165" fontId="6" fillId="0" borderId="69" xfId="0" applyNumberFormat="1" applyFont="1" applyBorder="1" applyAlignment="1">
      <alignment vertical="center" wrapText="1"/>
    </xf>
    <xf numFmtId="165" fontId="6" fillId="0" borderId="63" xfId="0" applyNumberFormat="1" applyFont="1" applyBorder="1" applyAlignment="1">
      <alignment vertical="center" wrapText="1"/>
    </xf>
    <xf numFmtId="49" fontId="4" fillId="4" borderId="0" xfId="0" applyNumberFormat="1" applyFont="1" applyFill="1" applyAlignment="1" applyProtection="1">
      <alignment horizontal="left" vertical="top" wrapText="1"/>
      <protection locked="0"/>
    </xf>
    <xf numFmtId="0" fontId="4" fillId="4" borderId="0" xfId="0" applyFont="1" applyFill="1" applyAlignment="1" applyProtection="1">
      <alignment vertical="top" wrapText="1"/>
      <protection locked="0"/>
    </xf>
    <xf numFmtId="0" fontId="13" fillId="4" borderId="0" xfId="0" applyFont="1" applyFill="1" applyAlignment="1" applyProtection="1">
      <alignment vertical="center" wrapText="1"/>
      <protection locked="0"/>
    </xf>
    <xf numFmtId="0" fontId="15" fillId="4" borderId="0" xfId="0" applyFont="1" applyFill="1" applyAlignment="1" applyProtection="1">
      <alignment vertical="center" wrapText="1"/>
      <protection locked="0"/>
    </xf>
    <xf numFmtId="49" fontId="3" fillId="4" borderId="0" xfId="0" applyNumberFormat="1" applyFont="1" applyFill="1" applyAlignment="1">
      <alignment horizontal="center" vertical="top" wrapText="1"/>
    </xf>
    <xf numFmtId="0" fontId="3" fillId="4" borderId="14" xfId="0" applyFont="1" applyFill="1" applyBorder="1" applyAlignment="1" applyProtection="1">
      <alignment horizontal="center" vertical="top" wrapText="1"/>
      <protection locked="0"/>
    </xf>
    <xf numFmtId="0" fontId="3" fillId="4" borderId="0" xfId="0" applyFont="1" applyFill="1" applyAlignment="1" applyProtection="1">
      <alignment horizontal="center" vertical="top" wrapText="1"/>
      <protection locked="0"/>
    </xf>
    <xf numFmtId="0" fontId="7" fillId="4" borderId="0" xfId="0" applyFont="1" applyFill="1" applyAlignment="1" applyProtection="1">
      <alignment horizontal="center" vertical="top" wrapText="1"/>
      <protection locked="0"/>
    </xf>
    <xf numFmtId="164" fontId="6" fillId="6" borderId="1" xfId="0" applyNumberFormat="1" applyFont="1" applyFill="1" applyBorder="1" applyAlignment="1">
      <alignment horizontal="center" wrapText="1"/>
    </xf>
    <xf numFmtId="164" fontId="6" fillId="6" borderId="1" xfId="0" applyNumberFormat="1" applyFont="1" applyFill="1" applyBorder="1" applyAlignment="1" applyProtection="1">
      <alignment horizontal="center" wrapText="1"/>
      <protection locked="0"/>
    </xf>
    <xf numFmtId="165" fontId="3" fillId="4" borderId="7" xfId="0" applyNumberFormat="1" applyFont="1" applyFill="1" applyBorder="1" applyAlignment="1" applyProtection="1">
      <alignment horizontal="center" vertical="center" wrapText="1"/>
      <protection locked="0"/>
    </xf>
    <xf numFmtId="1" fontId="25" fillId="3" borderId="1" xfId="0" applyNumberFormat="1" applyFont="1" applyFill="1" applyBorder="1" applyAlignment="1">
      <alignment vertical="top" wrapText="1"/>
    </xf>
    <xf numFmtId="165" fontId="26" fillId="6" borderId="16" xfId="0" applyNumberFormat="1" applyFont="1" applyFill="1" applyBorder="1" applyAlignment="1">
      <alignment horizontal="center" wrapText="1"/>
    </xf>
    <xf numFmtId="165" fontId="24" fillId="3" borderId="2" xfId="0" applyNumberFormat="1" applyFont="1" applyFill="1" applyBorder="1" applyAlignment="1">
      <alignment horizontal="left" vertical="top" wrapText="1"/>
    </xf>
    <xf numFmtId="165" fontId="25" fillId="3" borderId="16" xfId="0" applyNumberFormat="1" applyFont="1" applyFill="1" applyBorder="1" applyAlignment="1">
      <alignment horizontal="center" vertical="top" wrapText="1"/>
    </xf>
    <xf numFmtId="165" fontId="3" fillId="4" borderId="19" xfId="0" applyNumberFormat="1" applyFont="1" applyFill="1" applyBorder="1" applyAlignment="1" applyProtection="1">
      <alignment horizontal="center" vertical="center" wrapText="1"/>
      <protection locked="0"/>
    </xf>
    <xf numFmtId="165" fontId="3" fillId="0" borderId="16" xfId="0" applyNumberFormat="1" applyFont="1" applyBorder="1" applyAlignment="1" applyProtection="1">
      <alignment horizontal="center" vertical="center" wrapText="1"/>
      <protection locked="0"/>
    </xf>
    <xf numFmtId="165" fontId="3" fillId="4" borderId="16" xfId="0" applyNumberFormat="1" applyFont="1" applyFill="1" applyBorder="1" applyAlignment="1" applyProtection="1">
      <alignment horizontal="center" vertical="center" wrapText="1"/>
      <protection locked="0"/>
    </xf>
    <xf numFmtId="165" fontId="5" fillId="3" borderId="55" xfId="0" applyNumberFormat="1" applyFont="1" applyFill="1" applyBorder="1" applyAlignment="1">
      <alignment horizontal="center" vertical="top" wrapText="1"/>
    </xf>
    <xf numFmtId="164" fontId="0" fillId="0" borderId="19" xfId="0" applyNumberFormat="1" applyBorder="1" applyAlignment="1" applyProtection="1">
      <alignment horizontal="right" vertical="top" wrapText="1"/>
      <protection locked="0"/>
    </xf>
    <xf numFmtId="164" fontId="0" fillId="0" borderId="16" xfId="0" applyNumberFormat="1" applyBorder="1" applyAlignment="1" applyProtection="1">
      <alignment horizontal="right" vertical="top" wrapText="1"/>
      <protection locked="0"/>
    </xf>
    <xf numFmtId="164" fontId="26" fillId="6" borderId="64" xfId="0" applyNumberFormat="1" applyFont="1" applyFill="1" applyBorder="1" applyAlignment="1">
      <alignment horizontal="center" wrapText="1"/>
    </xf>
    <xf numFmtId="164" fontId="26" fillId="6" borderId="62" xfId="0" applyNumberFormat="1" applyFont="1" applyFill="1" applyBorder="1" applyAlignment="1">
      <alignment horizontal="center" wrapText="1"/>
    </xf>
    <xf numFmtId="0" fontId="24" fillId="3" borderId="2" xfId="0" applyFont="1" applyFill="1" applyBorder="1" applyAlignment="1">
      <alignment horizontal="left" vertical="top" wrapText="1"/>
    </xf>
    <xf numFmtId="164" fontId="24" fillId="3" borderId="16" xfId="0" applyNumberFormat="1" applyFont="1" applyFill="1" applyBorder="1" applyAlignment="1" applyProtection="1">
      <alignment horizontal="right" vertical="top" wrapText="1"/>
      <protection locked="0"/>
    </xf>
    <xf numFmtId="0" fontId="25" fillId="3" borderId="5" xfId="0" applyFont="1" applyFill="1" applyBorder="1" applyAlignment="1">
      <alignment horizontal="right" vertical="center" wrapText="1"/>
    </xf>
    <xf numFmtId="164" fontId="25" fillId="3" borderId="5" xfId="0" applyNumberFormat="1" applyFont="1" applyFill="1" applyBorder="1" applyAlignment="1">
      <alignment horizontal="right" vertical="center" wrapText="1"/>
    </xf>
    <xf numFmtId="0" fontId="3" fillId="4" borderId="7" xfId="0" applyFont="1" applyFill="1" applyBorder="1" applyAlignment="1" applyProtection="1">
      <alignment horizontal="right" vertical="top" wrapText="1"/>
      <protection locked="0"/>
    </xf>
    <xf numFmtId="0" fontId="3" fillId="4" borderId="1" xfId="0" applyFont="1" applyFill="1" applyBorder="1" applyAlignment="1" applyProtection="1">
      <alignment horizontal="right" vertical="top" wrapText="1"/>
      <protection locked="0"/>
    </xf>
    <xf numFmtId="0" fontId="3" fillId="4" borderId="23" xfId="0" applyFont="1" applyFill="1" applyBorder="1" applyAlignment="1" applyProtection="1">
      <alignment horizontal="right" vertical="top" wrapText="1"/>
      <protection locked="0"/>
    </xf>
    <xf numFmtId="9" fontId="25" fillId="3" borderId="5" xfId="4" applyFont="1" applyFill="1" applyBorder="1" applyAlignment="1">
      <alignment horizontal="right" vertical="center" wrapText="1"/>
    </xf>
    <xf numFmtId="0" fontId="6" fillId="3" borderId="39" xfId="0" applyFont="1" applyFill="1" applyBorder="1" applyAlignment="1" applyProtection="1">
      <alignment horizontal="left" vertical="top" wrapText="1"/>
      <protection locked="0"/>
    </xf>
    <xf numFmtId="165" fontId="6" fillId="3" borderId="55" xfId="0" applyNumberFormat="1" applyFont="1" applyFill="1" applyBorder="1" applyAlignment="1">
      <alignment horizontal="center" vertical="top" wrapText="1"/>
    </xf>
    <xf numFmtId="165" fontId="6" fillId="3" borderId="53" xfId="0" applyNumberFormat="1" applyFont="1" applyFill="1" applyBorder="1" applyAlignment="1">
      <alignment horizontal="center" vertical="top" wrapText="1"/>
    </xf>
    <xf numFmtId="0" fontId="14" fillId="4" borderId="0" xfId="0" applyFont="1" applyFill="1" applyAlignment="1">
      <alignment vertical="center" wrapText="1"/>
    </xf>
    <xf numFmtId="0" fontId="9" fillId="0" borderId="18" xfId="0" applyFont="1" applyBorder="1" applyAlignment="1" applyProtection="1">
      <alignment horizontal="center" wrapText="1"/>
      <protection locked="0"/>
    </xf>
    <xf numFmtId="10" fontId="9" fillId="4" borderId="36" xfId="1" applyNumberFormat="1" applyFont="1" applyFill="1" applyBorder="1" applyAlignment="1" applyProtection="1">
      <alignment horizontal="center" wrapText="1"/>
      <protection locked="0"/>
    </xf>
    <xf numFmtId="10" fontId="21" fillId="3" borderId="1" xfId="0" applyNumberFormat="1" applyFont="1" applyFill="1" applyBorder="1" applyAlignment="1">
      <alignment horizontal="center" wrapText="1"/>
    </xf>
    <xf numFmtId="0" fontId="25" fillId="3" borderId="66" xfId="0" applyFont="1" applyFill="1" applyBorder="1" applyAlignment="1">
      <alignment horizontal="left" vertical="top" wrapText="1"/>
    </xf>
    <xf numFmtId="1" fontId="25" fillId="3" borderId="67" xfId="0" applyNumberFormat="1" applyFont="1" applyFill="1" applyBorder="1" applyAlignment="1">
      <alignment horizontal="left" vertical="top" wrapText="1"/>
    </xf>
    <xf numFmtId="1" fontId="25" fillId="3" borderId="67" xfId="0" applyNumberFormat="1" applyFont="1" applyFill="1" applyBorder="1" applyAlignment="1">
      <alignment horizontal="center" vertical="top" wrapText="1"/>
    </xf>
    <xf numFmtId="164" fontId="5" fillId="3" borderId="16" xfId="0" applyNumberFormat="1" applyFont="1" applyFill="1" applyBorder="1" applyAlignment="1">
      <alignment vertical="top" wrapText="1"/>
    </xf>
    <xf numFmtId="164" fontId="5" fillId="3" borderId="17" xfId="0" applyNumberFormat="1" applyFont="1" applyFill="1" applyBorder="1" applyAlignment="1">
      <alignment vertical="top" wrapText="1"/>
    </xf>
    <xf numFmtId="164" fontId="3" fillId="0" borderId="1" xfId="0" applyNumberFormat="1" applyFont="1" applyBorder="1" applyAlignment="1" applyProtection="1">
      <alignment horizontal="right" vertical="top" wrapText="1"/>
      <protection locked="0"/>
    </xf>
    <xf numFmtId="164" fontId="3" fillId="0" borderId="16" xfId="0" applyNumberFormat="1" applyFont="1" applyBorder="1" applyAlignment="1" applyProtection="1">
      <alignment horizontal="right" vertical="top" wrapText="1"/>
      <protection locked="0"/>
    </xf>
    <xf numFmtId="164" fontId="3" fillId="0" borderId="15" xfId="0" applyNumberFormat="1" applyFont="1" applyBorder="1" applyAlignment="1" applyProtection="1">
      <alignment horizontal="right" vertical="top" wrapText="1"/>
      <protection locked="0"/>
    </xf>
    <xf numFmtId="0" fontId="26" fillId="6" borderId="66" xfId="0" applyFont="1" applyFill="1" applyBorder="1" applyAlignment="1">
      <alignment horizontal="left" wrapText="1"/>
    </xf>
    <xf numFmtId="1" fontId="26" fillId="6" borderId="67" xfId="0" applyNumberFormat="1" applyFont="1" applyFill="1" applyBorder="1" applyAlignment="1">
      <alignment horizontal="center" wrapText="1"/>
    </xf>
    <xf numFmtId="165" fontId="26" fillId="6" borderId="71" xfId="0" applyNumberFormat="1" applyFont="1" applyFill="1" applyBorder="1" applyAlignment="1">
      <alignment horizontal="center" wrapText="1"/>
    </xf>
    <xf numFmtId="0" fontId="26" fillId="6" borderId="68" xfId="0" applyFont="1" applyFill="1" applyBorder="1" applyAlignment="1">
      <alignment horizontal="center" wrapText="1"/>
    </xf>
    <xf numFmtId="164" fontId="5" fillId="3" borderId="19" xfId="0" applyNumberFormat="1" applyFont="1" applyFill="1" applyBorder="1" applyAlignment="1">
      <alignment horizontal="right" vertical="top" wrapText="1"/>
    </xf>
    <xf numFmtId="164" fontId="5" fillId="3" borderId="37" xfId="0" applyNumberFormat="1" applyFont="1" applyFill="1" applyBorder="1" applyAlignment="1">
      <alignment vertical="top" wrapText="1"/>
    </xf>
    <xf numFmtId="164" fontId="6" fillId="3" borderId="37" xfId="0" applyNumberFormat="1" applyFont="1" applyFill="1" applyBorder="1" applyAlignment="1">
      <alignment vertical="top" wrapText="1"/>
    </xf>
    <xf numFmtId="164" fontId="24" fillId="3" borderId="68" xfId="0" applyNumberFormat="1" applyFont="1" applyFill="1" applyBorder="1" applyAlignment="1">
      <alignment horizontal="right" vertical="top" wrapText="1"/>
    </xf>
    <xf numFmtId="164" fontId="0" fillId="0" borderId="0" xfId="0" applyNumberFormat="1"/>
    <xf numFmtId="164" fontId="6" fillId="3" borderId="36" xfId="0" applyNumberFormat="1" applyFont="1" applyFill="1" applyBorder="1" applyAlignment="1">
      <alignment horizontal="right" vertical="center" wrapText="1"/>
    </xf>
    <xf numFmtId="164" fontId="6" fillId="3" borderId="64" xfId="0" applyNumberFormat="1" applyFont="1" applyFill="1" applyBorder="1" applyAlignment="1">
      <alignment horizontal="right" vertical="center" wrapText="1"/>
    </xf>
    <xf numFmtId="164" fontId="6" fillId="4" borderId="1" xfId="0" applyNumberFormat="1" applyFont="1" applyFill="1" applyBorder="1" applyAlignment="1">
      <alignment horizontal="right" vertical="center" wrapText="1"/>
    </xf>
    <xf numFmtId="164" fontId="6" fillId="3" borderId="35" xfId="0" applyNumberFormat="1" applyFont="1" applyFill="1" applyBorder="1" applyAlignment="1">
      <alignment horizontal="right" vertical="center" wrapText="1"/>
    </xf>
    <xf numFmtId="164" fontId="6" fillId="3" borderId="7" xfId="0" applyNumberFormat="1" applyFont="1" applyFill="1" applyBorder="1" applyAlignment="1">
      <alignment horizontal="right" vertical="center" wrapText="1"/>
    </xf>
    <xf numFmtId="164" fontId="6" fillId="0" borderId="1" xfId="0" applyNumberFormat="1" applyFont="1" applyBorder="1" applyAlignment="1">
      <alignment horizontal="center" vertical="center" wrapText="1"/>
    </xf>
    <xf numFmtId="164" fontId="6" fillId="0" borderId="1" xfId="0" applyNumberFormat="1" applyFont="1" applyBorder="1" applyAlignment="1">
      <alignment horizontal="right" vertical="center" wrapText="1"/>
    </xf>
    <xf numFmtId="164" fontId="6" fillId="3" borderId="34" xfId="0" applyNumberFormat="1" applyFont="1" applyFill="1" applyBorder="1" applyAlignment="1">
      <alignment horizontal="right" vertical="center" wrapText="1"/>
    </xf>
    <xf numFmtId="164" fontId="6" fillId="3" borderId="26" xfId="0" applyNumberFormat="1" applyFont="1" applyFill="1" applyBorder="1" applyAlignment="1">
      <alignment horizontal="right" vertical="center" wrapText="1"/>
    </xf>
    <xf numFmtId="164" fontId="6" fillId="3" borderId="36" xfId="0" applyNumberFormat="1" applyFont="1" applyFill="1" applyBorder="1" applyAlignment="1">
      <alignment horizontal="center" vertical="center" wrapText="1"/>
    </xf>
    <xf numFmtId="164" fontId="6" fillId="3" borderId="49"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164" fontId="6" fillId="3" borderId="23" xfId="0" applyNumberFormat="1" applyFont="1" applyFill="1" applyBorder="1" applyAlignment="1">
      <alignment horizontal="right" vertical="center" wrapText="1"/>
    </xf>
    <xf numFmtId="164" fontId="6" fillId="3" borderId="50" xfId="0" applyNumberFormat="1" applyFont="1" applyFill="1" applyBorder="1" applyAlignment="1">
      <alignment horizontal="right" vertical="center" wrapText="1"/>
    </xf>
    <xf numFmtId="164" fontId="5" fillId="4" borderId="0" xfId="0" applyNumberFormat="1" applyFont="1" applyFill="1" applyAlignment="1">
      <alignment horizontal="right" vertical="top" wrapText="1"/>
    </xf>
    <xf numFmtId="164" fontId="6" fillId="3" borderId="55" xfId="0" applyNumberFormat="1" applyFont="1" applyFill="1" applyBorder="1" applyAlignment="1">
      <alignment horizontal="right" vertical="top" wrapText="1"/>
    </xf>
    <xf numFmtId="164" fontId="3" fillId="4" borderId="7" xfId="1" applyNumberFormat="1" applyFont="1" applyFill="1" applyBorder="1" applyAlignment="1" applyProtection="1">
      <alignment horizontal="right" vertical="center" wrapText="1"/>
      <protection locked="0"/>
    </xf>
    <xf numFmtId="164" fontId="3" fillId="4" borderId="1" xfId="1" applyNumberFormat="1" applyFont="1" applyFill="1" applyBorder="1" applyAlignment="1" applyProtection="1">
      <alignment horizontal="right" vertical="center" wrapText="1"/>
      <protection locked="0"/>
    </xf>
    <xf numFmtId="164" fontId="5" fillId="3" borderId="55" xfId="0" applyNumberFormat="1" applyFont="1" applyFill="1" applyBorder="1" applyAlignment="1">
      <alignment horizontal="right" vertical="top" wrapText="1"/>
    </xf>
    <xf numFmtId="165" fontId="5" fillId="0" borderId="0" xfId="0" applyNumberFormat="1" applyFont="1" applyAlignment="1" applyProtection="1">
      <alignment horizontal="right" vertical="top" wrapText="1"/>
      <protection locked="0"/>
    </xf>
    <xf numFmtId="165" fontId="3" fillId="4" borderId="7" xfId="0" applyNumberFormat="1" applyFont="1" applyFill="1" applyBorder="1" applyAlignment="1" applyProtection="1">
      <alignment horizontal="right" vertical="center" wrapText="1"/>
      <protection locked="0"/>
    </xf>
    <xf numFmtId="165" fontId="3" fillId="0" borderId="1" xfId="0" applyNumberFormat="1" applyFont="1" applyBorder="1" applyAlignment="1" applyProtection="1">
      <alignment horizontal="right" vertical="center" wrapText="1"/>
      <protection locked="0"/>
    </xf>
    <xf numFmtId="165" fontId="3" fillId="4" borderId="1" xfId="0" applyNumberFormat="1" applyFont="1" applyFill="1" applyBorder="1" applyAlignment="1" applyProtection="1">
      <alignment horizontal="right" vertical="center" wrapText="1"/>
      <protection locked="0"/>
    </xf>
    <xf numFmtId="165" fontId="24" fillId="3" borderId="1" xfId="0" applyNumberFormat="1" applyFont="1" applyFill="1" applyBorder="1" applyAlignment="1" applyProtection="1">
      <alignment horizontal="right" vertical="top" wrapText="1"/>
      <protection locked="0"/>
    </xf>
    <xf numFmtId="164" fontId="3" fillId="0" borderId="7" xfId="0" applyNumberFormat="1" applyFont="1" applyBorder="1" applyAlignment="1" applyProtection="1">
      <alignment horizontal="right" vertical="top" wrapText="1"/>
      <protection locked="0"/>
    </xf>
    <xf numFmtId="165" fontId="6" fillId="3" borderId="53" xfId="0" applyNumberFormat="1" applyFont="1" applyFill="1" applyBorder="1" applyAlignment="1">
      <alignment horizontal="right" vertical="top" wrapText="1"/>
    </xf>
    <xf numFmtId="164" fontId="32" fillId="0" borderId="36" xfId="4" applyNumberFormat="1" applyFont="1" applyFill="1" applyBorder="1" applyAlignment="1" applyProtection="1">
      <alignment horizontal="right" wrapText="1"/>
      <protection locked="0"/>
    </xf>
    <xf numFmtId="164" fontId="6" fillId="0" borderId="0" xfId="1" applyNumberFormat="1" applyFont="1" applyFill="1" applyBorder="1" applyAlignment="1" applyProtection="1">
      <alignment horizontal="right" wrapText="1"/>
    </xf>
    <xf numFmtId="164" fontId="32" fillId="0" borderId="0" xfId="4" applyNumberFormat="1" applyFont="1" applyFill="1" applyBorder="1" applyAlignment="1" applyProtection="1">
      <alignment horizontal="right" wrapText="1"/>
      <protection locked="0"/>
    </xf>
    <xf numFmtId="164" fontId="6" fillId="3" borderId="55" xfId="1" applyNumberFormat="1" applyFont="1" applyFill="1" applyBorder="1" applyAlignment="1" applyProtection="1">
      <alignment horizontal="right" wrapText="1"/>
    </xf>
    <xf numFmtId="164" fontId="21" fillId="3" borderId="1" xfId="0" applyNumberFormat="1" applyFont="1" applyFill="1" applyBorder="1" applyAlignment="1">
      <alignment horizontal="right" wrapText="1"/>
    </xf>
    <xf numFmtId="164" fontId="9" fillId="4" borderId="36" xfId="1" applyNumberFormat="1" applyFont="1" applyFill="1" applyBorder="1" applyAlignment="1" applyProtection="1">
      <alignment horizontal="right" wrapText="1"/>
      <protection locked="0"/>
    </xf>
    <xf numFmtId="164" fontId="21" fillId="3" borderId="1" xfId="4" applyNumberFormat="1" applyFont="1" applyFill="1" applyBorder="1" applyAlignment="1" applyProtection="1">
      <alignment horizontal="right" wrapText="1"/>
    </xf>
    <xf numFmtId="164" fontId="9" fillId="4" borderId="36" xfId="1" applyNumberFormat="1" applyFont="1" applyFill="1" applyBorder="1" applyAlignment="1" applyProtection="1">
      <alignment horizontal="right" wrapText="1"/>
    </xf>
    <xf numFmtId="0" fontId="6" fillId="6" borderId="0" xfId="0" applyFont="1" applyFill="1" applyAlignment="1">
      <alignment horizontal="center" wrapText="1"/>
    </xf>
    <xf numFmtId="164" fontId="25" fillId="3" borderId="8" xfId="0" applyNumberFormat="1" applyFont="1" applyFill="1" applyBorder="1" applyAlignment="1">
      <alignment horizontal="right" vertical="center" wrapText="1"/>
    </xf>
    <xf numFmtId="0" fontId="6" fillId="6" borderId="6" xfId="0" applyFont="1" applyFill="1" applyBorder="1" applyAlignment="1">
      <alignment horizontal="center" wrapText="1"/>
    </xf>
    <xf numFmtId="0" fontId="6" fillId="6" borderId="7" xfId="0" applyFont="1" applyFill="1" applyBorder="1" applyAlignment="1">
      <alignment horizontal="center" wrapText="1"/>
    </xf>
    <xf numFmtId="164" fontId="6" fillId="6" borderId="7" xfId="0" applyNumberFormat="1" applyFont="1" applyFill="1" applyBorder="1" applyAlignment="1">
      <alignment horizontal="center" wrapText="1"/>
    </xf>
    <xf numFmtId="165" fontId="6" fillId="6" borderId="7" xfId="0" applyNumberFormat="1" applyFont="1" applyFill="1" applyBorder="1" applyAlignment="1">
      <alignment horizontal="center" wrapText="1"/>
    </xf>
    <xf numFmtId="1" fontId="6" fillId="6" borderId="7" xfId="0" applyNumberFormat="1" applyFont="1" applyFill="1" applyBorder="1" applyAlignment="1">
      <alignment horizontal="center" wrapText="1"/>
    </xf>
    <xf numFmtId="164" fontId="6" fillId="6" borderId="10" xfId="0" applyNumberFormat="1" applyFont="1" applyFill="1" applyBorder="1" applyAlignment="1">
      <alignment horizontal="center" wrapText="1"/>
    </xf>
    <xf numFmtId="164" fontId="5" fillId="3" borderId="73" xfId="0" applyNumberFormat="1" applyFont="1" applyFill="1" applyBorder="1" applyAlignment="1">
      <alignment horizontal="right" vertical="top" wrapText="1"/>
    </xf>
    <xf numFmtId="164" fontId="3" fillId="4" borderId="0" xfId="0" applyNumberFormat="1" applyFont="1" applyFill="1" applyAlignment="1" applyProtection="1">
      <alignment horizontal="right" vertical="top" wrapText="1"/>
      <protection locked="0"/>
    </xf>
    <xf numFmtId="1" fontId="3" fillId="4" borderId="0" xfId="0" applyNumberFormat="1" applyFont="1" applyFill="1" applyAlignment="1" applyProtection="1">
      <alignment horizontal="left" vertical="top" wrapText="1"/>
      <protection locked="0"/>
    </xf>
    <xf numFmtId="10" fontId="25" fillId="0" borderId="0" xfId="0" applyNumberFormat="1" applyFont="1" applyAlignment="1">
      <alignment horizontal="left" vertical="top" wrapText="1"/>
    </xf>
    <xf numFmtId="1" fontId="26" fillId="6" borderId="64" xfId="0" applyNumberFormat="1" applyFont="1" applyFill="1" applyBorder="1" applyAlignment="1">
      <alignment horizontal="center" wrapText="1"/>
    </xf>
    <xf numFmtId="9" fontId="26" fillId="6" borderId="64" xfId="4" applyFont="1" applyFill="1" applyBorder="1" applyAlignment="1">
      <alignment horizontal="center" wrapText="1"/>
    </xf>
    <xf numFmtId="9" fontId="26" fillId="6" borderId="62" xfId="4" applyFont="1" applyFill="1" applyBorder="1" applyAlignment="1">
      <alignment horizontal="center" wrapText="1"/>
    </xf>
    <xf numFmtId="164" fontId="25" fillId="3" borderId="16" xfId="0" applyNumberFormat="1" applyFont="1" applyFill="1" applyBorder="1" applyAlignment="1">
      <alignment horizontal="right" vertical="top" wrapText="1"/>
    </xf>
    <xf numFmtId="0" fontId="3" fillId="4" borderId="18" xfId="0" applyFont="1" applyFill="1" applyBorder="1" applyAlignment="1" applyProtection="1">
      <alignment vertical="top" wrapText="1"/>
      <protection locked="0"/>
    </xf>
    <xf numFmtId="164" fontId="3" fillId="4" borderId="36" xfId="0" applyNumberFormat="1" applyFont="1" applyFill="1" applyBorder="1" applyAlignment="1" applyProtection="1">
      <alignment horizontal="right" vertical="top" wrapText="1"/>
      <protection locked="0"/>
    </xf>
    <xf numFmtId="1" fontId="3" fillId="4" borderId="36" xfId="0" applyNumberFormat="1" applyFont="1" applyFill="1" applyBorder="1" applyAlignment="1" applyProtection="1">
      <alignment horizontal="left" vertical="top" wrapText="1"/>
      <protection locked="0"/>
    </xf>
    <xf numFmtId="1" fontId="3" fillId="4" borderId="43" xfId="0" applyNumberFormat="1" applyFont="1" applyFill="1" applyBorder="1" applyAlignment="1" applyProtection="1">
      <alignment horizontal="left" vertical="top" wrapText="1"/>
      <protection locked="0"/>
    </xf>
    <xf numFmtId="10" fontId="25" fillId="0" borderId="36" xfId="0" applyNumberFormat="1" applyFont="1" applyBorder="1" applyAlignment="1">
      <alignment horizontal="left" vertical="top" wrapText="1"/>
    </xf>
    <xf numFmtId="164" fontId="3" fillId="0" borderId="73" xfId="0" applyNumberFormat="1" applyFont="1" applyBorder="1" applyAlignment="1">
      <alignment horizontal="right" vertical="top" wrapText="1"/>
    </xf>
    <xf numFmtId="164" fontId="5" fillId="3" borderId="21" xfId="0" applyNumberFormat="1" applyFont="1" applyFill="1" applyBorder="1" applyAlignment="1">
      <alignment horizontal="right" vertical="top" wrapText="1"/>
    </xf>
    <xf numFmtId="165" fontId="5" fillId="3" borderId="21" xfId="0" applyNumberFormat="1" applyFont="1" applyFill="1" applyBorder="1" applyAlignment="1">
      <alignment horizontal="right" vertical="top" wrapText="1"/>
    </xf>
    <xf numFmtId="0" fontId="3" fillId="0" borderId="18"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36" xfId="0" applyFont="1" applyBorder="1" applyAlignment="1" applyProtection="1">
      <alignment vertical="top" wrapText="1"/>
      <protection locked="0"/>
    </xf>
    <xf numFmtId="164" fontId="3" fillId="0" borderId="36" xfId="0" applyNumberFormat="1" applyFont="1" applyBorder="1" applyAlignment="1" applyProtection="1">
      <alignment horizontal="right" vertical="top" wrapText="1"/>
      <protection locked="0"/>
    </xf>
    <xf numFmtId="9" fontId="0" fillId="0" borderId="36" xfId="4" applyFont="1" applyBorder="1" applyAlignment="1" applyProtection="1">
      <alignment horizontal="right" vertical="top" wrapText="1"/>
      <protection locked="0"/>
    </xf>
    <xf numFmtId="164" fontId="0" fillId="0" borderId="17" xfId="0" applyNumberFormat="1" applyBorder="1" applyAlignment="1" applyProtection="1">
      <alignment horizontal="right" vertical="top" wrapText="1"/>
      <protection locked="0"/>
    </xf>
    <xf numFmtId="164" fontId="25" fillId="3" borderId="3" xfId="0" applyNumberFormat="1" applyFont="1" applyFill="1" applyBorder="1" applyAlignment="1" applyProtection="1">
      <alignment horizontal="right" vertical="top" wrapText="1"/>
      <protection locked="0"/>
    </xf>
    <xf numFmtId="0" fontId="39" fillId="0" borderId="0" xfId="0" applyFont="1" applyAlignment="1">
      <alignment vertical="center" wrapText="1"/>
    </xf>
    <xf numFmtId="0" fontId="26" fillId="6" borderId="52" xfId="0" applyFont="1" applyFill="1" applyBorder="1" applyAlignment="1">
      <alignment horizontal="center" wrapText="1"/>
    </xf>
    <xf numFmtId="0" fontId="26" fillId="6" borderId="67" xfId="0" applyFont="1" applyFill="1" applyBorder="1" applyAlignment="1">
      <alignment horizontal="right" wrapText="1"/>
    </xf>
    <xf numFmtId="0" fontId="26" fillId="6" borderId="74" xfId="0" applyFont="1" applyFill="1" applyBorder="1" applyAlignment="1">
      <alignment horizontal="right" wrapText="1"/>
    </xf>
    <xf numFmtId="164" fontId="9" fillId="0" borderId="1" xfId="1" applyNumberFormat="1" applyFont="1" applyFill="1" applyBorder="1" applyAlignment="1" applyProtection="1">
      <alignment horizontal="right" wrapText="1"/>
      <protection locked="0"/>
    </xf>
    <xf numFmtId="10" fontId="9" fillId="4" borderId="1" xfId="1" applyNumberFormat="1" applyFont="1" applyFill="1" applyBorder="1" applyAlignment="1" applyProtection="1">
      <alignment horizontal="center" wrapText="1"/>
      <protection locked="0"/>
    </xf>
    <xf numFmtId="164" fontId="9" fillId="4" borderId="1" xfId="1" applyNumberFormat="1" applyFont="1" applyFill="1" applyBorder="1" applyAlignment="1" applyProtection="1">
      <alignment horizontal="right" wrapText="1"/>
    </xf>
    <xf numFmtId="164" fontId="35" fillId="0" borderId="1" xfId="4" applyNumberFormat="1" applyFont="1" applyFill="1" applyBorder="1" applyAlignment="1" applyProtection="1">
      <alignment horizontal="right" wrapText="1"/>
      <protection locked="0"/>
    </xf>
    <xf numFmtId="164" fontId="9" fillId="4" borderId="1" xfId="1" applyNumberFormat="1" applyFont="1" applyFill="1" applyBorder="1" applyAlignment="1" applyProtection="1">
      <alignment horizontal="right" wrapText="1"/>
      <protection locked="0"/>
    </xf>
    <xf numFmtId="164" fontId="32" fillId="0" borderId="1" xfId="4" applyNumberFormat="1" applyFont="1" applyFill="1" applyBorder="1" applyAlignment="1" applyProtection="1">
      <alignment horizontal="right" wrapText="1"/>
      <protection locked="0"/>
    </xf>
    <xf numFmtId="0" fontId="21" fillId="3" borderId="2" xfId="0" applyFont="1" applyFill="1" applyBorder="1" applyAlignment="1">
      <alignment horizontal="center" wrapText="1"/>
    </xf>
    <xf numFmtId="0" fontId="9" fillId="0" borderId="2" xfId="0" applyFont="1" applyBorder="1" applyAlignment="1" applyProtection="1">
      <alignment horizontal="center" wrapText="1"/>
      <protection locked="0"/>
    </xf>
    <xf numFmtId="0" fontId="5" fillId="3" borderId="11" xfId="0" applyFont="1" applyFill="1" applyBorder="1" applyAlignment="1">
      <alignment horizontal="right" vertical="top" wrapText="1"/>
    </xf>
    <xf numFmtId="0" fontId="5" fillId="3" borderId="46" xfId="0" applyFont="1" applyFill="1" applyBorder="1" applyAlignment="1">
      <alignment horizontal="right" vertical="top" wrapText="1"/>
    </xf>
    <xf numFmtId="0" fontId="5" fillId="3" borderId="5" xfId="0" applyFont="1" applyFill="1" applyBorder="1" applyAlignment="1">
      <alignment horizontal="right" vertical="top" wrapText="1"/>
    </xf>
    <xf numFmtId="165" fontId="9" fillId="0" borderId="56" xfId="0" applyNumberFormat="1" applyFont="1" applyBorder="1" applyAlignment="1" applyProtection="1">
      <alignment horizontal="left" vertical="center" wrapText="1"/>
      <protection locked="0"/>
    </xf>
    <xf numFmtId="165" fontId="9" fillId="0" borderId="57" xfId="0" applyNumberFormat="1" applyFont="1" applyBorder="1" applyAlignment="1" applyProtection="1">
      <alignment horizontal="left" vertical="center" wrapText="1"/>
      <protection locked="0"/>
    </xf>
    <xf numFmtId="164" fontId="6" fillId="3" borderId="55" xfId="0" applyNumberFormat="1" applyFont="1" applyFill="1" applyBorder="1" applyAlignment="1">
      <alignment horizontal="right" vertical="center" wrapText="1"/>
    </xf>
    <xf numFmtId="165" fontId="6" fillId="3" borderId="55" xfId="0" applyNumberFormat="1" applyFont="1" applyFill="1" applyBorder="1" applyAlignment="1">
      <alignment horizontal="right" vertical="center" wrapText="1"/>
    </xf>
    <xf numFmtId="0" fontId="3" fillId="3" borderId="55" xfId="0" applyFont="1" applyFill="1" applyBorder="1" applyAlignment="1">
      <alignment vertical="center" wrapText="1"/>
    </xf>
    <xf numFmtId="164" fontId="5" fillId="3" borderId="55" xfId="0" applyNumberFormat="1" applyFont="1" applyFill="1" applyBorder="1" applyAlignment="1" applyProtection="1">
      <alignment vertical="center" wrapText="1"/>
      <protection locked="0"/>
    </xf>
    <xf numFmtId="0" fontId="5" fillId="3" borderId="61" xfId="0" applyFont="1" applyFill="1" applyBorder="1" applyAlignment="1">
      <alignment horizontal="left" vertical="top" wrapText="1"/>
    </xf>
    <xf numFmtId="0" fontId="5" fillId="3" borderId="55" xfId="0" applyFont="1" applyFill="1" applyBorder="1" applyAlignment="1" applyProtection="1">
      <alignment vertical="top" wrapText="1"/>
      <protection locked="0"/>
    </xf>
    <xf numFmtId="0" fontId="6" fillId="3" borderId="55" xfId="0" applyFont="1" applyFill="1" applyBorder="1" applyAlignment="1">
      <alignment horizontal="center" vertical="top" wrapText="1"/>
    </xf>
    <xf numFmtId="165" fontId="3" fillId="3" borderId="55" xfId="0" applyNumberFormat="1" applyFont="1" applyFill="1" applyBorder="1" applyAlignment="1">
      <alignment horizontal="right" vertical="top" wrapText="1"/>
    </xf>
    <xf numFmtId="0" fontId="3" fillId="3" borderId="55" xfId="0" applyFont="1" applyFill="1" applyBorder="1" applyAlignment="1" applyProtection="1">
      <alignment vertical="top" wrapText="1"/>
      <protection locked="0"/>
    </xf>
    <xf numFmtId="0" fontId="5" fillId="0" borderId="51" xfId="0" applyFont="1" applyBorder="1" applyAlignment="1" applyProtection="1">
      <alignment horizontal="right" vertical="top" wrapText="1"/>
      <protection locked="0"/>
    </xf>
    <xf numFmtId="0" fontId="3" fillId="0" borderId="51" xfId="0" applyFont="1" applyBorder="1" applyAlignment="1" applyProtection="1">
      <alignment horizontal="center" vertical="top" wrapText="1"/>
      <protection locked="0"/>
    </xf>
    <xf numFmtId="164" fontId="3" fillId="0" borderId="51" xfId="0" applyNumberFormat="1" applyFont="1" applyBorder="1" applyAlignment="1" applyProtection="1">
      <alignment horizontal="right" vertical="top" wrapText="1"/>
      <protection locked="0"/>
    </xf>
    <xf numFmtId="165" fontId="3" fillId="0" borderId="51" xfId="0" applyNumberFormat="1" applyFont="1" applyBorder="1" applyAlignment="1">
      <alignment horizontal="right" vertical="top" wrapText="1"/>
    </xf>
    <xf numFmtId="1" fontId="3" fillId="0" borderId="51" xfId="0" applyNumberFormat="1" applyFont="1" applyBorder="1" applyAlignment="1" applyProtection="1">
      <alignment horizontal="center" vertical="top" wrapText="1"/>
      <protection locked="0"/>
    </xf>
    <xf numFmtId="165" fontId="5" fillId="3" borderId="61" xfId="0" applyNumberFormat="1" applyFont="1" applyFill="1" applyBorder="1" applyAlignment="1">
      <alignment horizontal="right" vertical="top" wrapText="1"/>
    </xf>
    <xf numFmtId="1" fontId="5" fillId="3" borderId="55" xfId="0" applyNumberFormat="1" applyFont="1" applyFill="1" applyBorder="1" applyAlignment="1">
      <alignment horizontal="center" vertical="top" wrapText="1"/>
    </xf>
    <xf numFmtId="165" fontId="26" fillId="6" borderId="55" xfId="0" applyNumberFormat="1" applyFont="1" applyFill="1" applyBorder="1" applyAlignment="1">
      <alignment horizontal="center" wrapText="1"/>
    </xf>
    <xf numFmtId="1" fontId="26" fillId="6" borderId="55" xfId="0" applyNumberFormat="1" applyFont="1" applyFill="1" applyBorder="1" applyAlignment="1">
      <alignment horizontal="center" wrapText="1"/>
    </xf>
    <xf numFmtId="1" fontId="26" fillId="6" borderId="61" xfId="0" applyNumberFormat="1" applyFont="1" applyFill="1" applyBorder="1" applyAlignment="1">
      <alignment horizontal="center" wrapText="1"/>
    </xf>
    <xf numFmtId="9" fontId="3" fillId="0" borderId="51" xfId="4" applyFont="1" applyBorder="1" applyAlignment="1" applyProtection="1">
      <alignment vertical="top" wrapText="1"/>
      <protection locked="0"/>
    </xf>
    <xf numFmtId="165" fontId="5" fillId="3" borderId="55" xfId="0" applyNumberFormat="1" applyFont="1" applyFill="1" applyBorder="1" applyAlignment="1">
      <alignment horizontal="right" vertical="top" wrapText="1"/>
    </xf>
    <xf numFmtId="0" fontId="6" fillId="2" borderId="51" xfId="0" applyFont="1" applyFill="1" applyBorder="1" applyAlignment="1" applyProtection="1">
      <alignment horizontal="left" vertical="center" wrapText="1"/>
      <protection locked="0"/>
    </xf>
    <xf numFmtId="164" fontId="5" fillId="3" borderId="62" xfId="0" applyNumberFormat="1" applyFont="1" applyFill="1" applyBorder="1" applyAlignment="1">
      <alignment vertical="top" wrapText="1"/>
    </xf>
    <xf numFmtId="164" fontId="5" fillId="3" borderId="53" xfId="0" applyNumberFormat="1" applyFont="1" applyFill="1" applyBorder="1" applyAlignment="1">
      <alignment vertical="top" wrapText="1"/>
    </xf>
    <xf numFmtId="165" fontId="5" fillId="0" borderId="56" xfId="0" applyNumberFormat="1" applyFont="1" applyBorder="1" applyAlignment="1">
      <alignment vertical="top" wrapText="1"/>
    </xf>
    <xf numFmtId="0" fontId="26" fillId="6" borderId="53" xfId="0" applyFont="1" applyFill="1" applyBorder="1" applyAlignment="1">
      <alignment horizontal="center" wrapText="1"/>
    </xf>
    <xf numFmtId="0" fontId="5" fillId="3" borderId="69" xfId="0" applyFont="1" applyFill="1" applyBorder="1" applyAlignment="1">
      <alignment horizontal="center" vertical="top" wrapText="1"/>
    </xf>
    <xf numFmtId="0" fontId="5" fillId="3" borderId="46" xfId="0" applyFont="1" applyFill="1" applyBorder="1" applyAlignment="1">
      <alignment horizontal="center" vertical="top" wrapText="1"/>
    </xf>
    <xf numFmtId="164" fontId="5" fillId="0" borderId="51" xfId="0" applyNumberFormat="1" applyFont="1" applyBorder="1" applyAlignment="1">
      <alignment vertical="top" wrapText="1"/>
    </xf>
    <xf numFmtId="0" fontId="3" fillId="0" borderId="51" xfId="0" applyFont="1" applyBorder="1" applyAlignment="1">
      <alignment horizontal="left" vertical="center" wrapText="1"/>
    </xf>
    <xf numFmtId="1" fontId="6" fillId="3" borderId="66" xfId="0" applyNumberFormat="1" applyFont="1" applyFill="1" applyBorder="1" applyAlignment="1">
      <alignment horizontal="left" vertical="top" wrapText="1"/>
    </xf>
    <xf numFmtId="0" fontId="26" fillId="6" borderId="63" xfId="0" applyFont="1" applyFill="1" applyBorder="1" applyAlignment="1">
      <alignment horizontal="center" wrapText="1"/>
    </xf>
    <xf numFmtId="0" fontId="6" fillId="3" borderId="60" xfId="0" applyFont="1" applyFill="1" applyBorder="1" applyAlignment="1">
      <alignment horizontal="center" vertical="top" wrapText="1"/>
    </xf>
    <xf numFmtId="0" fontId="24" fillId="3" borderId="5" xfId="0" applyFont="1" applyFill="1" applyBorder="1" applyAlignment="1">
      <alignment horizontal="left" vertical="top" wrapText="1"/>
    </xf>
    <xf numFmtId="0" fontId="3" fillId="4" borderId="5" xfId="0" applyFont="1" applyFill="1" applyBorder="1" applyAlignment="1" applyProtection="1">
      <alignment vertical="top" wrapText="1"/>
      <protection locked="0"/>
    </xf>
    <xf numFmtId="0" fontId="3" fillId="4" borderId="20" xfId="0" applyFont="1" applyFill="1" applyBorder="1" applyAlignment="1" applyProtection="1">
      <alignment vertical="top" wrapText="1"/>
      <protection locked="0"/>
    </xf>
    <xf numFmtId="0" fontId="3" fillId="4" borderId="58" xfId="0" applyFont="1" applyFill="1" applyBorder="1" applyAlignment="1" applyProtection="1">
      <alignment vertical="top" wrapText="1"/>
      <protection locked="0"/>
    </xf>
    <xf numFmtId="165" fontId="26" fillId="6" borderId="64" xfId="0" applyNumberFormat="1" applyFont="1" applyFill="1" applyBorder="1" applyAlignment="1" applyProtection="1">
      <alignment horizontal="center" wrapText="1"/>
      <protection locked="0"/>
    </xf>
    <xf numFmtId="164" fontId="5" fillId="0" borderId="7" xfId="0" applyNumberFormat="1" applyFont="1" applyBorder="1" applyAlignment="1">
      <alignment horizontal="center" vertical="center" wrapText="1"/>
    </xf>
    <xf numFmtId="9" fontId="9" fillId="0" borderId="0" xfId="0" applyNumberFormat="1" applyFont="1" applyAlignment="1">
      <alignment vertical="center" wrapText="1"/>
    </xf>
    <xf numFmtId="164" fontId="0" fillId="0" borderId="1" xfId="0" applyNumberFormat="1" applyBorder="1" applyAlignment="1">
      <alignment horizontal="left" vertical="center" wrapText="1"/>
    </xf>
    <xf numFmtId="164" fontId="0" fillId="3" borderId="1" xfId="0" applyNumberFormat="1" applyFill="1" applyBorder="1" applyAlignment="1" applyProtection="1">
      <alignment horizontal="right" vertical="center" wrapText="1"/>
      <protection locked="0"/>
    </xf>
    <xf numFmtId="164" fontId="0" fillId="3" borderId="3" xfId="0" applyNumberFormat="1" applyFill="1" applyBorder="1" applyAlignment="1" applyProtection="1">
      <alignment horizontal="right" vertical="center" wrapText="1"/>
      <protection locked="0"/>
    </xf>
    <xf numFmtId="164" fontId="0" fillId="3" borderId="12" xfId="0" applyNumberFormat="1" applyFill="1" applyBorder="1" applyAlignment="1" applyProtection="1">
      <alignment horizontal="right" vertical="center" wrapText="1"/>
      <protection locked="0"/>
    </xf>
    <xf numFmtId="164" fontId="3" fillId="3" borderId="1" xfId="0" applyNumberFormat="1" applyFont="1" applyFill="1" applyBorder="1" applyAlignment="1">
      <alignment horizontal="right" vertical="center" wrapText="1"/>
    </xf>
    <xf numFmtId="164" fontId="3" fillId="3" borderId="23" xfId="0" applyNumberFormat="1" applyFont="1" applyFill="1" applyBorder="1" applyAlignment="1">
      <alignment horizontal="right" vertical="center" wrapText="1"/>
    </xf>
    <xf numFmtId="10" fontId="3" fillId="3" borderId="1" xfId="0" applyNumberFormat="1" applyFont="1" applyFill="1" applyBorder="1" applyAlignment="1">
      <alignment horizontal="right" vertical="center" wrapText="1"/>
    </xf>
    <xf numFmtId="10" fontId="3" fillId="3" borderId="23" xfId="0" applyNumberFormat="1" applyFont="1" applyFill="1" applyBorder="1" applyAlignment="1">
      <alignment horizontal="right" vertical="center" wrapText="1"/>
    </xf>
    <xf numFmtId="164" fontId="0" fillId="3" borderId="7" xfId="0" applyNumberForma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3" fillId="3" borderId="23" xfId="0" applyNumberFormat="1" applyFont="1" applyFill="1" applyBorder="1" applyAlignment="1">
      <alignment horizontal="right" vertical="top" wrapText="1"/>
    </xf>
    <xf numFmtId="164" fontId="0" fillId="3" borderId="10" xfId="0" applyNumberFormat="1" applyFill="1" applyBorder="1" applyAlignment="1" applyProtection="1">
      <alignment horizontal="right" vertical="top" wrapText="1"/>
      <protection locked="0"/>
    </xf>
    <xf numFmtId="164" fontId="3" fillId="3" borderId="10" xfId="0" applyNumberFormat="1" applyFont="1" applyFill="1" applyBorder="1" applyAlignment="1" applyProtection="1">
      <alignment horizontal="right" vertical="top" wrapText="1"/>
      <protection locked="0"/>
    </xf>
    <xf numFmtId="164" fontId="3" fillId="3" borderId="44" xfId="0" applyNumberFormat="1" applyFont="1" applyFill="1" applyBorder="1" applyAlignment="1" applyProtection="1">
      <alignment horizontal="right" vertical="top" wrapText="1"/>
      <protection locked="0"/>
    </xf>
    <xf numFmtId="164" fontId="0" fillId="3" borderId="1" xfId="0" applyNumberFormat="1" applyFill="1" applyBorder="1" applyAlignment="1">
      <alignment horizontal="right" vertical="top" wrapText="1"/>
    </xf>
    <xf numFmtId="164" fontId="3" fillId="3" borderId="7" xfId="0" applyNumberFormat="1" applyFont="1" applyFill="1" applyBorder="1" applyAlignment="1">
      <alignment horizontal="right" vertical="top" wrapText="1"/>
    </xf>
    <xf numFmtId="164" fontId="3" fillId="3" borderId="4" xfId="0" applyNumberFormat="1" applyFont="1" applyFill="1" applyBorder="1" applyAlignment="1">
      <alignment horizontal="right" vertical="top" wrapText="1"/>
    </xf>
    <xf numFmtId="0" fontId="25" fillId="3" borderId="58" xfId="0" applyFont="1" applyFill="1" applyBorder="1" applyAlignment="1">
      <alignment horizontal="left" vertical="center" wrapText="1"/>
    </xf>
    <xf numFmtId="49" fontId="23" fillId="0" borderId="0" xfId="0" applyNumberFormat="1" applyFont="1" applyAlignment="1">
      <alignment horizontal="center" vertical="center" wrapText="1"/>
    </xf>
    <xf numFmtId="0" fontId="28" fillId="6" borderId="56" xfId="0" applyFont="1" applyFill="1" applyBorder="1" applyAlignment="1">
      <alignment horizontal="center" vertical="center" wrapText="1"/>
    </xf>
    <xf numFmtId="165" fontId="9" fillId="0" borderId="9" xfId="0" applyNumberFormat="1" applyFont="1" applyBorder="1" applyAlignment="1" applyProtection="1">
      <alignment horizontal="left" vertical="center" wrapText="1"/>
      <protection locked="0"/>
    </xf>
    <xf numFmtId="165" fontId="9" fillId="0" borderId="33" xfId="0" applyNumberFormat="1" applyFont="1" applyBorder="1" applyAlignment="1" applyProtection="1">
      <alignment horizontal="left" vertical="center" wrapText="1"/>
      <protection locked="0"/>
    </xf>
    <xf numFmtId="0" fontId="28" fillId="6" borderId="39" xfId="0" applyFont="1" applyFill="1" applyBorder="1" applyAlignment="1">
      <alignment horizontal="center" vertical="center" wrapText="1"/>
    </xf>
    <xf numFmtId="0" fontId="6" fillId="0" borderId="0" xfId="0" applyFont="1" applyAlignment="1">
      <alignment horizontal="left" vertical="center" wrapText="1"/>
    </xf>
    <xf numFmtId="0" fontId="3" fillId="0" borderId="0" xfId="0" applyFont="1" applyAlignment="1">
      <alignment wrapText="1"/>
    </xf>
    <xf numFmtId="0" fontId="12" fillId="4" borderId="0" xfId="0" applyFont="1" applyFill="1" applyAlignment="1">
      <alignment horizontal="center" vertical="center" wrapText="1"/>
    </xf>
    <xf numFmtId="49" fontId="4" fillId="0" borderId="0" xfId="0" applyNumberFormat="1" applyFont="1" applyAlignment="1">
      <alignment horizontal="left" vertical="top" wrapText="1"/>
    </xf>
    <xf numFmtId="165" fontId="26" fillId="6" borderId="64" xfId="0" applyNumberFormat="1" applyFont="1" applyFill="1" applyBorder="1" applyAlignment="1">
      <alignment horizontal="center" wrapText="1"/>
    </xf>
    <xf numFmtId="165" fontId="26" fillId="6" borderId="1" xfId="0" applyNumberFormat="1" applyFont="1" applyFill="1" applyBorder="1" applyAlignment="1">
      <alignment horizontal="center" wrapText="1"/>
    </xf>
    <xf numFmtId="0" fontId="26" fillId="6" borderId="49" xfId="0" applyFont="1" applyFill="1" applyBorder="1" applyAlignment="1">
      <alignment horizontal="center" wrapText="1"/>
    </xf>
    <xf numFmtId="0" fontId="26" fillId="6" borderId="64" xfId="0" applyFont="1" applyFill="1" applyBorder="1" applyAlignment="1">
      <alignment horizontal="center" wrapText="1"/>
    </xf>
    <xf numFmtId="0" fontId="3" fillId="0" borderId="0" xfId="0" applyFont="1" applyAlignment="1">
      <alignment horizontal="left" vertical="center" wrapText="1"/>
    </xf>
    <xf numFmtId="49" fontId="26" fillId="6" borderId="67" xfId="0" applyNumberFormat="1" applyFont="1" applyFill="1" applyBorder="1" applyAlignment="1">
      <alignment horizontal="center" wrapText="1"/>
    </xf>
    <xf numFmtId="49" fontId="4" fillId="0" borderId="0" xfId="0" applyNumberFormat="1" applyFont="1" applyAlignment="1" applyProtection="1">
      <alignment horizontal="left" vertical="top" wrapText="1"/>
      <protection locked="0"/>
    </xf>
    <xf numFmtId="0" fontId="3" fillId="0" borderId="52" xfId="0" applyFont="1" applyBorder="1" applyAlignment="1" applyProtection="1">
      <alignment vertical="top" wrapText="1"/>
      <protection locked="0"/>
    </xf>
    <xf numFmtId="0" fontId="3" fillId="0" borderId="51" xfId="0" applyFont="1" applyBorder="1" applyAlignment="1" applyProtection="1">
      <alignment vertical="top" wrapText="1"/>
      <protection locked="0"/>
    </xf>
    <xf numFmtId="0" fontId="3" fillId="0" borderId="48" xfId="0" applyFont="1" applyBorder="1" applyAlignment="1" applyProtection="1">
      <alignment vertical="top" wrapText="1"/>
      <protection locked="0"/>
    </xf>
    <xf numFmtId="0" fontId="3" fillId="0" borderId="24" xfId="0" applyFont="1" applyBorder="1" applyAlignment="1" applyProtection="1">
      <alignment vertical="top" wrapText="1"/>
      <protection locked="0"/>
    </xf>
    <xf numFmtId="0" fontId="3" fillId="0" borderId="46" xfId="0" applyFont="1" applyBorder="1" applyAlignment="1" applyProtection="1">
      <alignment vertical="top" wrapText="1"/>
      <protection locked="0"/>
    </xf>
    <xf numFmtId="0" fontId="3" fillId="0" borderId="25" xfId="0" applyFont="1" applyBorder="1" applyAlignment="1" applyProtection="1">
      <alignment vertical="top" wrapText="1"/>
      <protection locked="0"/>
    </xf>
    <xf numFmtId="165" fontId="9" fillId="0" borderId="8" xfId="0" applyNumberFormat="1" applyFont="1" applyBorder="1" applyAlignment="1" applyProtection="1">
      <alignment horizontal="left" vertical="center" wrapText="1"/>
      <protection locked="0"/>
    </xf>
    <xf numFmtId="165" fontId="9" fillId="0" borderId="27" xfId="0" applyNumberFormat="1" applyFont="1" applyBorder="1" applyAlignment="1" applyProtection="1">
      <alignment horizontal="left" vertical="center" wrapText="1"/>
      <protection locked="0"/>
    </xf>
    <xf numFmtId="0" fontId="6" fillId="0" borderId="34" xfId="0" applyFont="1" applyBorder="1" applyAlignment="1">
      <alignment horizontal="left" vertical="center" wrapText="1"/>
    </xf>
    <xf numFmtId="0" fontId="6" fillId="0" borderId="8" xfId="0" applyFont="1" applyBorder="1" applyAlignment="1">
      <alignment horizontal="left" vertical="center" wrapText="1"/>
    </xf>
    <xf numFmtId="0" fontId="6" fillId="0" borderId="27" xfId="0" applyFont="1" applyBorder="1" applyAlignment="1">
      <alignment horizontal="left" vertical="center" wrapText="1"/>
    </xf>
    <xf numFmtId="0" fontId="6" fillId="0" borderId="2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8" xfId="0" applyFont="1" applyBorder="1" applyAlignment="1">
      <alignment horizontal="center" vertical="center" wrapText="1"/>
    </xf>
    <xf numFmtId="165" fontId="9" fillId="0" borderId="31" xfId="0" applyNumberFormat="1" applyFont="1" applyBorder="1" applyAlignment="1" applyProtection="1">
      <alignment horizontal="left" vertical="center" wrapText="1"/>
      <protection locked="0"/>
    </xf>
    <xf numFmtId="165" fontId="9" fillId="0" borderId="32" xfId="0" applyNumberFormat="1" applyFont="1" applyBorder="1" applyAlignment="1" applyProtection="1">
      <alignment horizontal="left" vertical="center" wrapText="1"/>
      <protection locked="0"/>
    </xf>
    <xf numFmtId="165" fontId="6" fillId="5" borderId="39" xfId="0" applyNumberFormat="1" applyFont="1" applyFill="1" applyBorder="1" applyAlignment="1">
      <alignment horizontal="right" vertical="center" wrapText="1"/>
    </xf>
    <xf numFmtId="165" fontId="6" fillId="5" borderId="56" xfId="0" applyNumberFormat="1" applyFont="1" applyFill="1" applyBorder="1" applyAlignment="1">
      <alignment horizontal="right" vertical="center" wrapText="1"/>
    </xf>
    <xf numFmtId="165" fontId="6" fillId="5" borderId="57" xfId="0" applyNumberFormat="1" applyFont="1" applyFill="1" applyBorder="1" applyAlignment="1">
      <alignment horizontal="right" vertical="center" wrapText="1"/>
    </xf>
    <xf numFmtId="49" fontId="23" fillId="0" borderId="0" xfId="0" applyNumberFormat="1" applyFont="1" applyAlignment="1">
      <alignment horizontal="center" vertical="center" wrapText="1"/>
    </xf>
    <xf numFmtId="0" fontId="19" fillId="5" borderId="52" xfId="0" applyFont="1" applyFill="1" applyBorder="1" applyAlignment="1">
      <alignment horizontal="center" vertical="center" wrapText="1"/>
    </xf>
    <xf numFmtId="0" fontId="19" fillId="5" borderId="51" xfId="0" applyFont="1" applyFill="1" applyBorder="1" applyAlignment="1">
      <alignment horizontal="center" vertical="center" wrapText="1"/>
    </xf>
    <xf numFmtId="0" fontId="19" fillId="5" borderId="48" xfId="0" applyFont="1" applyFill="1" applyBorder="1" applyAlignment="1">
      <alignment horizontal="center" vertical="center" wrapText="1"/>
    </xf>
    <xf numFmtId="0" fontId="3" fillId="5" borderId="24" xfId="0" applyFont="1" applyFill="1" applyBorder="1" applyAlignment="1">
      <alignment horizontal="left" vertical="center" wrapText="1" readingOrder="1"/>
    </xf>
    <xf numFmtId="0" fontId="11" fillId="5" borderId="46" xfId="0" applyFont="1" applyFill="1" applyBorder="1" applyAlignment="1">
      <alignment horizontal="left" vertical="center" wrapText="1" readingOrder="1"/>
    </xf>
    <xf numFmtId="0" fontId="11" fillId="5" borderId="25" xfId="0" applyFont="1" applyFill="1" applyBorder="1" applyAlignment="1">
      <alignment horizontal="left" vertical="center" wrapText="1" readingOrder="1"/>
    </xf>
    <xf numFmtId="0" fontId="6" fillId="5" borderId="39" xfId="0" applyFont="1" applyFill="1" applyBorder="1" applyAlignment="1">
      <alignment horizontal="center" vertical="center" wrapText="1"/>
    </xf>
    <xf numFmtId="0" fontId="6" fillId="5" borderId="56" xfId="0" applyFont="1" applyFill="1" applyBorder="1" applyAlignment="1">
      <alignment horizontal="center" vertical="center" wrapText="1"/>
    </xf>
    <xf numFmtId="0" fontId="6" fillId="5" borderId="57" xfId="0" applyFont="1" applyFill="1" applyBorder="1" applyAlignment="1">
      <alignment horizontal="center" vertical="center" wrapText="1"/>
    </xf>
    <xf numFmtId="0" fontId="28" fillId="6" borderId="56" xfId="0" applyFont="1" applyFill="1" applyBorder="1" applyAlignment="1">
      <alignment horizontal="center" vertical="center" wrapText="1"/>
    </xf>
    <xf numFmtId="0" fontId="28" fillId="6" borderId="57" xfId="0" applyFont="1" applyFill="1" applyBorder="1" applyAlignment="1">
      <alignment horizontal="center" vertical="center" wrapText="1"/>
    </xf>
    <xf numFmtId="165" fontId="9" fillId="0" borderId="9" xfId="0" applyNumberFormat="1" applyFont="1" applyBorder="1" applyAlignment="1" applyProtection="1">
      <alignment horizontal="left" vertical="center" wrapText="1"/>
      <protection locked="0"/>
    </xf>
    <xf numFmtId="165" fontId="9" fillId="0" borderId="33" xfId="0" applyNumberFormat="1" applyFont="1" applyBorder="1" applyAlignment="1" applyProtection="1">
      <alignment horizontal="left" vertical="center" wrapText="1"/>
      <protection locked="0"/>
    </xf>
    <xf numFmtId="0" fontId="9" fillId="0" borderId="39" xfId="0" applyFont="1" applyBorder="1" applyAlignment="1" applyProtection="1">
      <alignment horizontal="left" vertical="top" wrapText="1"/>
      <protection locked="0"/>
    </xf>
    <xf numFmtId="0" fontId="9" fillId="0" borderId="56"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165" fontId="9" fillId="0" borderId="3" xfId="0" applyNumberFormat="1" applyFont="1" applyBorder="1" applyAlignment="1">
      <alignment horizontal="left" vertical="center" wrapText="1"/>
    </xf>
    <xf numFmtId="165" fontId="9" fillId="0" borderId="8" xfId="0" applyNumberFormat="1" applyFont="1" applyBorder="1" applyAlignment="1">
      <alignment horizontal="left" vertical="center" wrapText="1"/>
    </xf>
    <xf numFmtId="165" fontId="9" fillId="0" borderId="27" xfId="0" applyNumberFormat="1" applyFont="1" applyBorder="1" applyAlignment="1">
      <alignment horizontal="left" vertical="center" wrapText="1"/>
    </xf>
    <xf numFmtId="165" fontId="6" fillId="0" borderId="0" xfId="0" applyNumberFormat="1" applyFont="1" applyAlignment="1">
      <alignment horizontal="center" vertical="center" wrapText="1"/>
    </xf>
    <xf numFmtId="165" fontId="6" fillId="0" borderId="30" xfId="0" applyNumberFormat="1" applyFont="1" applyBorder="1" applyAlignment="1">
      <alignment horizontal="center" vertical="center" wrapText="1"/>
    </xf>
    <xf numFmtId="0" fontId="6" fillId="0" borderId="0" xfId="0" applyFont="1" applyAlignment="1">
      <alignment horizontal="left" vertical="center" wrapText="1"/>
    </xf>
    <xf numFmtId="165" fontId="9" fillId="0" borderId="69" xfId="0" applyNumberFormat="1" applyFont="1" applyBorder="1" applyAlignment="1">
      <alignment horizontal="left" vertical="center" wrapText="1"/>
    </xf>
    <xf numFmtId="165" fontId="9" fillId="0" borderId="70" xfId="0" applyNumberFormat="1" applyFont="1" applyBorder="1" applyAlignment="1">
      <alignment horizontal="left" vertical="center" wrapText="1"/>
    </xf>
    <xf numFmtId="165" fontId="9" fillId="0" borderId="31" xfId="0" applyNumberFormat="1" applyFont="1" applyBorder="1" applyAlignment="1">
      <alignment horizontal="left" vertical="center" wrapText="1"/>
    </xf>
    <xf numFmtId="165" fontId="9" fillId="0" borderId="32" xfId="0" applyNumberFormat="1" applyFont="1" applyBorder="1" applyAlignment="1">
      <alignment horizontal="left" vertical="center" wrapText="1"/>
    </xf>
    <xf numFmtId="165" fontId="6" fillId="0" borderId="65" xfId="0" applyNumberFormat="1" applyFont="1" applyBorder="1" applyAlignment="1">
      <alignment horizontal="left" vertical="center" wrapText="1"/>
    </xf>
    <xf numFmtId="165" fontId="6" fillId="0" borderId="69" xfId="0" applyNumberFormat="1" applyFont="1" applyBorder="1" applyAlignment="1">
      <alignment horizontal="left" vertical="center" wrapText="1"/>
    </xf>
    <xf numFmtId="165" fontId="6" fillId="0" borderId="70" xfId="0" applyNumberFormat="1" applyFont="1" applyBorder="1" applyAlignment="1">
      <alignment horizontal="left" vertical="center" wrapText="1"/>
    </xf>
    <xf numFmtId="165" fontId="6" fillId="0" borderId="43" xfId="0" applyNumberFormat="1" applyFont="1" applyBorder="1" applyAlignment="1">
      <alignment horizontal="left" vertical="center" wrapText="1"/>
    </xf>
    <xf numFmtId="165" fontId="6" fillId="0" borderId="31" xfId="0" applyNumberFormat="1" applyFont="1" applyBorder="1" applyAlignment="1">
      <alignment horizontal="left" vertical="center" wrapText="1"/>
    </xf>
    <xf numFmtId="165" fontId="6" fillId="0" borderId="32" xfId="0" applyNumberFormat="1" applyFont="1" applyBorder="1" applyAlignment="1">
      <alignment horizontal="left"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164" fontId="6" fillId="3" borderId="64" xfId="0" applyNumberFormat="1" applyFont="1" applyFill="1" applyBorder="1" applyAlignment="1">
      <alignment horizontal="center" vertical="center" wrapText="1"/>
    </xf>
    <xf numFmtId="164" fontId="6" fillId="3" borderId="62" xfId="0" applyNumberFormat="1" applyFont="1" applyFill="1" applyBorder="1" applyAlignment="1">
      <alignment horizontal="center" vertical="center" wrapText="1"/>
    </xf>
    <xf numFmtId="10" fontId="9" fillId="0" borderId="0" xfId="0" applyNumberFormat="1" applyFont="1" applyAlignment="1">
      <alignment horizontal="center" vertical="center" wrapText="1"/>
    </xf>
    <xf numFmtId="169" fontId="6" fillId="3" borderId="1" xfId="0" applyNumberFormat="1" applyFont="1" applyFill="1" applyBorder="1" applyAlignment="1">
      <alignment horizontal="center" vertical="center" wrapText="1"/>
    </xf>
    <xf numFmtId="169" fontId="6" fillId="3" borderId="16" xfId="0" applyNumberFormat="1" applyFont="1" applyFill="1" applyBorder="1" applyAlignment="1">
      <alignment horizontal="center" vertical="center" wrapText="1"/>
    </xf>
    <xf numFmtId="0" fontId="28" fillId="6" borderId="39" xfId="0" applyFont="1" applyFill="1" applyBorder="1" applyAlignment="1">
      <alignment horizontal="center" vertical="center" wrapText="1"/>
    </xf>
    <xf numFmtId="165" fontId="9" fillId="0" borderId="9" xfId="0" applyNumberFormat="1" applyFont="1" applyBorder="1" applyAlignment="1">
      <alignment horizontal="left" vertical="center" wrapText="1"/>
    </xf>
    <xf numFmtId="165" fontId="9" fillId="0" borderId="33" xfId="0" applyNumberFormat="1" applyFont="1" applyBorder="1" applyAlignment="1">
      <alignment horizontal="left" vertical="center" wrapText="1"/>
    </xf>
    <xf numFmtId="0" fontId="43" fillId="5" borderId="0" xfId="0" applyFont="1" applyFill="1" applyAlignment="1">
      <alignment horizontal="left" vertical="center" wrapText="1" readingOrder="1"/>
    </xf>
    <xf numFmtId="0" fontId="34" fillId="5" borderId="0" xfId="0" applyFont="1" applyFill="1" applyAlignment="1">
      <alignment horizontal="left" vertical="center" wrapText="1" readingOrder="1"/>
    </xf>
    <xf numFmtId="0" fontId="19" fillId="5" borderId="0" xfId="0" applyFont="1" applyFill="1" applyAlignment="1">
      <alignment horizontal="center" vertical="center" wrapText="1"/>
    </xf>
    <xf numFmtId="0" fontId="6" fillId="3" borderId="39"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60" xfId="0" applyFont="1" applyFill="1" applyBorder="1" applyAlignment="1">
      <alignment horizontal="left" vertical="center" wrapText="1"/>
    </xf>
    <xf numFmtId="0" fontId="3" fillId="0" borderId="0" xfId="0" applyFont="1" applyAlignment="1">
      <alignment wrapText="1"/>
    </xf>
    <xf numFmtId="0" fontId="3" fillId="3" borderId="0" xfId="0" applyFont="1" applyFill="1" applyAlignment="1">
      <alignment horizontal="left" wrapText="1"/>
    </xf>
    <xf numFmtId="49" fontId="12" fillId="0" borderId="0" xfId="0" applyNumberFormat="1" applyFont="1" applyAlignment="1">
      <alignment horizontal="center" vertical="center" wrapText="1"/>
    </xf>
    <xf numFmtId="0" fontId="3" fillId="0" borderId="39" xfId="0" applyFont="1" applyBorder="1" applyAlignment="1" applyProtection="1">
      <alignment horizontal="left" vertical="top" wrapText="1"/>
      <protection locked="0"/>
    </xf>
    <xf numFmtId="0" fontId="3" fillId="0" borderId="56" xfId="0" applyFont="1" applyBorder="1" applyAlignment="1" applyProtection="1">
      <alignment horizontal="left" vertical="top" wrapText="1"/>
      <protection locked="0"/>
    </xf>
    <xf numFmtId="0" fontId="3" fillId="0" borderId="57" xfId="0" applyFont="1" applyBorder="1" applyAlignment="1" applyProtection="1">
      <alignment horizontal="left" vertical="top" wrapText="1"/>
      <protection locked="0"/>
    </xf>
    <xf numFmtId="0" fontId="24" fillId="4" borderId="0" xfId="0" applyFont="1" applyFill="1" applyAlignment="1">
      <alignment horizontal="left" vertical="center" wrapText="1"/>
    </xf>
    <xf numFmtId="0" fontId="16" fillId="4" borderId="0" xfId="0" applyFont="1" applyFill="1" applyAlignment="1">
      <alignment horizontal="left" vertical="center" wrapText="1"/>
    </xf>
    <xf numFmtId="0" fontId="3" fillId="4" borderId="39" xfId="0" applyFont="1" applyFill="1" applyBorder="1" applyAlignment="1" applyProtection="1">
      <alignment horizontal="left" vertical="top" wrapText="1"/>
      <protection locked="0"/>
    </xf>
    <xf numFmtId="0" fontId="3" fillId="4" borderId="56" xfId="0" applyFont="1" applyFill="1" applyBorder="1" applyAlignment="1" applyProtection="1">
      <alignment horizontal="left" vertical="top" wrapText="1"/>
      <protection locked="0"/>
    </xf>
    <xf numFmtId="0" fontId="3" fillId="4" borderId="57" xfId="0" applyFont="1" applyFill="1" applyBorder="1" applyAlignment="1" applyProtection="1">
      <alignment horizontal="left" vertical="top" wrapText="1"/>
      <protection locked="0"/>
    </xf>
    <xf numFmtId="0" fontId="12" fillId="4" borderId="0" xfId="0" applyFont="1" applyFill="1" applyAlignment="1">
      <alignment horizontal="center" vertical="center" wrapText="1"/>
    </xf>
    <xf numFmtId="0" fontId="14" fillId="4" borderId="0" xfId="0" applyFont="1" applyFill="1" applyAlignment="1">
      <alignment horizontal="left" vertical="center" wrapText="1"/>
    </xf>
    <xf numFmtId="49" fontId="4" fillId="0" borderId="0" xfId="0" applyNumberFormat="1" applyFont="1" applyAlignment="1">
      <alignment horizontal="left" vertical="top" wrapText="1"/>
    </xf>
    <xf numFmtId="0" fontId="6" fillId="3" borderId="39" xfId="0" applyFont="1" applyFill="1" applyBorder="1" applyAlignment="1">
      <alignment horizontal="left" vertical="top" wrapText="1"/>
    </xf>
    <xf numFmtId="0" fontId="6" fillId="3" borderId="56" xfId="0" applyFont="1" applyFill="1" applyBorder="1" applyAlignment="1">
      <alignment horizontal="left" vertical="top" wrapText="1"/>
    </xf>
    <xf numFmtId="0" fontId="6" fillId="3" borderId="60" xfId="0" applyFont="1" applyFill="1" applyBorder="1" applyAlignment="1">
      <alignment horizontal="left" vertical="top" wrapText="1"/>
    </xf>
    <xf numFmtId="0" fontId="12" fillId="0" borderId="0" xfId="0" applyFont="1" applyAlignment="1">
      <alignment horizontal="center" vertical="center" wrapText="1"/>
    </xf>
    <xf numFmtId="0" fontId="5" fillId="3" borderId="72" xfId="0" applyFont="1" applyFill="1" applyBorder="1" applyAlignment="1">
      <alignment horizontal="left" vertical="top" wrapText="1"/>
    </xf>
    <xf numFmtId="0" fontId="5" fillId="3" borderId="21" xfId="0" applyFont="1" applyFill="1" applyBorder="1" applyAlignment="1">
      <alignment horizontal="left" vertical="top" wrapText="1"/>
    </xf>
    <xf numFmtId="0" fontId="6" fillId="3" borderId="41" xfId="0" applyFont="1" applyFill="1" applyBorder="1" applyAlignment="1">
      <alignment horizontal="left" vertical="top" wrapText="1"/>
    </xf>
    <xf numFmtId="0" fontId="6" fillId="3" borderId="55" xfId="0" applyFont="1" applyFill="1" applyBorder="1" applyAlignment="1">
      <alignment horizontal="left" vertical="top" wrapText="1"/>
    </xf>
    <xf numFmtId="0" fontId="14" fillId="4" borderId="14" xfId="0" applyFont="1" applyFill="1" applyBorder="1" applyAlignment="1">
      <alignment horizontal="left" vertical="center" wrapText="1"/>
    </xf>
    <xf numFmtId="0" fontId="39" fillId="0" borderId="0" xfId="0" applyFont="1" applyAlignment="1">
      <alignment horizontal="center" vertical="center" wrapText="1"/>
    </xf>
    <xf numFmtId="165" fontId="26" fillId="6" borderId="64" xfId="0" applyNumberFormat="1" applyFont="1" applyFill="1" applyBorder="1" applyAlignment="1">
      <alignment horizontal="center" wrapText="1"/>
    </xf>
    <xf numFmtId="165" fontId="26" fillId="6" borderId="1" xfId="0" applyNumberFormat="1" applyFont="1" applyFill="1" applyBorder="1" applyAlignment="1">
      <alignment horizontal="center" wrapText="1"/>
    </xf>
    <xf numFmtId="165" fontId="26" fillId="6" borderId="64" xfId="0" applyNumberFormat="1" applyFont="1" applyFill="1" applyBorder="1" applyAlignment="1">
      <alignment horizontal="center" vertical="center" wrapText="1"/>
    </xf>
    <xf numFmtId="165" fontId="26" fillId="6" borderId="62" xfId="0" applyNumberFormat="1" applyFont="1" applyFill="1" applyBorder="1" applyAlignment="1">
      <alignment horizontal="center" vertical="center" wrapText="1"/>
    </xf>
    <xf numFmtId="0" fontId="43" fillId="4" borderId="14" xfId="0" applyFont="1" applyFill="1" applyBorder="1" applyAlignment="1">
      <alignment horizontal="left" vertical="center" wrapText="1"/>
    </xf>
    <xf numFmtId="0" fontId="3" fillId="4" borderId="0" xfId="0" applyFont="1" applyFill="1" applyAlignment="1">
      <alignment horizontal="left" vertical="center" wrapText="1"/>
    </xf>
    <xf numFmtId="0" fontId="5" fillId="3" borderId="39" xfId="0" applyFont="1" applyFill="1" applyBorder="1" applyAlignment="1">
      <alignment horizontal="left" vertical="top" wrapText="1"/>
    </xf>
    <xf numFmtId="0" fontId="5" fillId="3" borderId="56" xfId="0" applyFont="1" applyFill="1" applyBorder="1" applyAlignment="1">
      <alignment horizontal="left" vertical="top" wrapText="1"/>
    </xf>
    <xf numFmtId="0" fontId="5" fillId="3" borderId="60" xfId="0" applyFont="1" applyFill="1" applyBorder="1" applyAlignment="1">
      <alignment horizontal="left" vertical="top" wrapText="1"/>
    </xf>
    <xf numFmtId="0" fontId="26" fillId="6" borderId="49" xfId="0" applyFont="1" applyFill="1" applyBorder="1" applyAlignment="1">
      <alignment horizontal="center" wrapText="1"/>
    </xf>
    <xf numFmtId="0" fontId="26" fillId="6" borderId="2" xfId="0" applyFont="1" applyFill="1" applyBorder="1" applyAlignment="1">
      <alignment horizontal="center" wrapText="1"/>
    </xf>
    <xf numFmtId="0" fontId="26" fillId="6" borderId="64" xfId="0" applyFont="1" applyFill="1" applyBorder="1" applyAlignment="1">
      <alignment horizontal="center" wrapText="1"/>
    </xf>
    <xf numFmtId="0" fontId="26" fillId="6" borderId="1" xfId="0" applyFont="1" applyFill="1" applyBorder="1" applyAlignment="1">
      <alignment horizontal="center" wrapText="1"/>
    </xf>
    <xf numFmtId="0" fontId="26" fillId="6" borderId="67" xfId="0" applyFont="1" applyFill="1" applyBorder="1" applyAlignment="1">
      <alignment horizontal="center" wrapText="1"/>
    </xf>
    <xf numFmtId="0" fontId="26" fillId="6" borderId="7" xfId="0" applyFont="1" applyFill="1" applyBorder="1" applyAlignment="1">
      <alignment horizontal="center" wrapText="1"/>
    </xf>
    <xf numFmtId="0" fontId="14" fillId="0" borderId="39" xfId="0" applyFont="1" applyBorder="1" applyAlignment="1">
      <alignment horizontal="left" vertical="center" wrapText="1"/>
    </xf>
    <xf numFmtId="0" fontId="14" fillId="0" borderId="56" xfId="0" applyFont="1" applyBorder="1" applyAlignment="1">
      <alignment horizontal="left" vertical="center" wrapText="1"/>
    </xf>
    <xf numFmtId="0" fontId="14" fillId="0" borderId="57"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Alignment="1">
      <alignment horizontal="left" vertical="center" wrapText="1"/>
    </xf>
    <xf numFmtId="0" fontId="0" fillId="0" borderId="39"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166" fontId="21" fillId="3" borderId="1" xfId="4" applyNumberFormat="1" applyFont="1" applyFill="1" applyBorder="1" applyAlignment="1" applyProtection="1">
      <alignment horizontal="left" wrapText="1"/>
    </xf>
    <xf numFmtId="0" fontId="25" fillId="3" borderId="16" xfId="0" applyFont="1" applyFill="1" applyBorder="1" applyAlignment="1">
      <alignment horizontal="left" wrapText="1"/>
    </xf>
    <xf numFmtId="49" fontId="12" fillId="0" borderId="46" xfId="0" applyNumberFormat="1" applyFont="1" applyBorder="1" applyAlignment="1">
      <alignment horizontal="center" vertical="center"/>
    </xf>
    <xf numFmtId="0" fontId="3" fillId="4" borderId="39"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57" xfId="0" applyFont="1" applyFill="1" applyBorder="1" applyAlignment="1">
      <alignment horizontal="left" vertical="center" wrapText="1"/>
    </xf>
    <xf numFmtId="49" fontId="26" fillId="6" borderId="67" xfId="0" applyNumberFormat="1" applyFont="1" applyFill="1" applyBorder="1" applyAlignment="1">
      <alignment horizontal="center" wrapText="1"/>
    </xf>
    <xf numFmtId="0" fontId="27" fillId="6" borderId="68" xfId="0" applyFont="1" applyFill="1" applyBorder="1" applyAlignment="1">
      <alignment horizontal="center" wrapText="1"/>
    </xf>
    <xf numFmtId="165" fontId="9" fillId="0" borderId="1" xfId="1" applyNumberFormat="1" applyFont="1" applyFill="1" applyBorder="1" applyAlignment="1" applyProtection="1">
      <alignment horizontal="left" wrapText="1"/>
      <protection locked="0"/>
    </xf>
    <xf numFmtId="165" fontId="9" fillId="0" borderId="16" xfId="1" applyNumberFormat="1" applyFont="1" applyFill="1" applyBorder="1" applyAlignment="1" applyProtection="1">
      <alignment horizontal="left" wrapText="1"/>
      <protection locked="0"/>
    </xf>
    <xf numFmtId="0" fontId="6" fillId="3" borderId="39" xfId="0" applyFont="1" applyFill="1" applyBorder="1" applyAlignment="1">
      <alignment horizontal="left" wrapText="1"/>
    </xf>
    <xf numFmtId="0" fontId="6" fillId="3" borderId="56" xfId="0" applyFont="1" applyFill="1" applyBorder="1" applyAlignment="1">
      <alignment horizontal="left" wrapText="1"/>
    </xf>
    <xf numFmtId="0" fontId="6" fillId="3" borderId="60" xfId="0" applyFont="1" applyFill="1" applyBorder="1" applyAlignment="1">
      <alignment horizontal="left" wrapText="1"/>
    </xf>
    <xf numFmtId="165" fontId="9" fillId="0" borderId="36" xfId="1" applyNumberFormat="1" applyFont="1" applyFill="1" applyBorder="1" applyAlignment="1" applyProtection="1">
      <alignment horizontal="left" wrapText="1"/>
      <protection locked="0"/>
    </xf>
    <xf numFmtId="165" fontId="9" fillId="0" borderId="17" xfId="1" applyNumberFormat="1" applyFont="1" applyFill="1" applyBorder="1" applyAlignment="1" applyProtection="1">
      <alignment horizontal="left" wrapText="1"/>
      <protection locked="0"/>
    </xf>
    <xf numFmtId="0" fontId="14" fillId="4" borderId="39" xfId="0" applyFont="1" applyFill="1" applyBorder="1" applyAlignment="1">
      <alignment horizontal="left" vertical="center" wrapText="1"/>
    </xf>
    <xf numFmtId="0" fontId="14" fillId="4" borderId="56" xfId="0" applyFont="1" applyFill="1" applyBorder="1" applyAlignment="1">
      <alignment horizontal="left" vertical="center" wrapText="1"/>
    </xf>
    <xf numFmtId="0" fontId="14" fillId="4" borderId="57" xfId="0" applyFont="1" applyFill="1" applyBorder="1" applyAlignment="1">
      <alignment horizontal="left" vertical="center" wrapText="1"/>
    </xf>
    <xf numFmtId="1" fontId="5" fillId="3" borderId="50" xfId="0" applyNumberFormat="1" applyFont="1" applyFill="1" applyBorder="1" applyAlignment="1">
      <alignment horizontal="right" vertical="top" wrapText="1"/>
    </xf>
    <xf numFmtId="1" fontId="5" fillId="3" borderId="69" xfId="0" applyNumberFormat="1" applyFont="1" applyFill="1" applyBorder="1" applyAlignment="1">
      <alignment horizontal="right" vertical="top" wrapText="1"/>
    </xf>
    <xf numFmtId="1" fontId="5" fillId="3" borderId="39" xfId="0" applyNumberFormat="1" applyFont="1" applyFill="1" applyBorder="1" applyAlignment="1">
      <alignment horizontal="right" vertical="top" wrapText="1"/>
    </xf>
    <xf numFmtId="1" fontId="5" fillId="3" borderId="56" xfId="0" applyNumberFormat="1" applyFont="1" applyFill="1" applyBorder="1" applyAlignment="1">
      <alignment horizontal="right" vertical="top" wrapText="1"/>
    </xf>
    <xf numFmtId="1" fontId="5" fillId="3" borderId="57" xfId="0" applyNumberFormat="1" applyFont="1" applyFill="1" applyBorder="1" applyAlignment="1">
      <alignment horizontal="right" vertical="top" wrapText="1"/>
    </xf>
    <xf numFmtId="1" fontId="6" fillId="3" borderId="39" xfId="0" applyNumberFormat="1" applyFont="1" applyFill="1" applyBorder="1" applyAlignment="1">
      <alignment horizontal="right" vertical="top" wrapText="1"/>
    </xf>
    <xf numFmtId="1" fontId="6" fillId="3" borderId="56" xfId="0" applyNumberFormat="1" applyFont="1" applyFill="1" applyBorder="1" applyAlignment="1">
      <alignment horizontal="right" vertical="top" wrapText="1"/>
    </xf>
    <xf numFmtId="1" fontId="6" fillId="3" borderId="57" xfId="0" applyNumberFormat="1" applyFont="1" applyFill="1" applyBorder="1" applyAlignment="1">
      <alignment horizontal="right" vertical="top" wrapText="1"/>
    </xf>
    <xf numFmtId="0" fontId="26" fillId="6" borderId="39" xfId="0" applyFont="1" applyFill="1" applyBorder="1" applyAlignment="1">
      <alignment horizontal="center" wrapText="1"/>
    </xf>
    <xf numFmtId="0" fontId="26" fillId="6" borderId="56" xfId="0" applyFont="1" applyFill="1" applyBorder="1" applyAlignment="1">
      <alignment horizontal="center" wrapText="1"/>
    </xf>
    <xf numFmtId="0" fontId="26" fillId="6" borderId="60" xfId="0" applyFont="1" applyFill="1" applyBorder="1" applyAlignment="1">
      <alignment horizontal="center" wrapText="1"/>
    </xf>
    <xf numFmtId="1" fontId="5" fillId="3" borderId="34" xfId="0" applyNumberFormat="1" applyFont="1" applyFill="1" applyBorder="1" applyAlignment="1">
      <alignment horizontal="right" vertical="top" wrapText="1"/>
    </xf>
    <xf numFmtId="1" fontId="5" fillId="3" borderId="8" xfId="0" applyNumberFormat="1" applyFont="1" applyFill="1" applyBorder="1" applyAlignment="1">
      <alignment horizontal="right" vertical="top" wrapText="1"/>
    </xf>
    <xf numFmtId="1" fontId="5" fillId="3" borderId="26" xfId="0" applyNumberFormat="1" applyFont="1" applyFill="1" applyBorder="1" applyAlignment="1">
      <alignment horizontal="right" vertical="top" wrapText="1"/>
    </xf>
    <xf numFmtId="1" fontId="5" fillId="3" borderId="31" xfId="0" applyNumberFormat="1" applyFont="1" applyFill="1" applyBorder="1" applyAlignment="1">
      <alignment horizontal="right" vertical="top" wrapText="1"/>
    </xf>
    <xf numFmtId="49" fontId="4" fillId="0" borderId="0" xfId="0" applyNumberFormat="1" applyFont="1" applyAlignment="1" applyProtection="1">
      <alignment horizontal="left" vertical="top" wrapText="1"/>
      <protection locked="0"/>
    </xf>
    <xf numFmtId="0" fontId="12" fillId="0" borderId="46" xfId="0" applyFont="1" applyBorder="1" applyAlignment="1">
      <alignment horizontal="center"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1" fontId="6" fillId="4" borderId="67" xfId="0" applyNumberFormat="1" applyFont="1" applyFill="1" applyBorder="1" applyAlignment="1" applyProtection="1">
      <alignment horizontal="center" vertical="center" wrapText="1"/>
      <protection locked="0"/>
    </xf>
    <xf numFmtId="1" fontId="6" fillId="4" borderId="68" xfId="0" applyNumberFormat="1" applyFont="1" applyFill="1" applyBorder="1" applyAlignment="1" applyProtection="1">
      <alignment horizontal="center" vertical="center" wrapText="1"/>
      <protection locked="0"/>
    </xf>
    <xf numFmtId="0" fontId="31" fillId="5" borderId="61" xfId="0" applyFont="1" applyFill="1" applyBorder="1" applyAlignment="1">
      <alignment horizontal="center" vertical="center" wrapText="1"/>
    </xf>
    <xf numFmtId="0" fontId="31" fillId="5" borderId="57" xfId="0" applyFont="1" applyFill="1" applyBorder="1" applyAlignment="1">
      <alignment horizontal="center" vertical="center" wrapText="1"/>
    </xf>
    <xf numFmtId="1" fontId="6" fillId="4" borderId="36" xfId="0" applyNumberFormat="1" applyFont="1" applyFill="1" applyBorder="1" applyAlignment="1" applyProtection="1">
      <alignment horizontal="center" vertical="center" wrapText="1"/>
      <protection locked="0"/>
    </xf>
    <xf numFmtId="1" fontId="6" fillId="4" borderId="17" xfId="0" applyNumberFormat="1" applyFont="1" applyFill="1" applyBorder="1" applyAlignment="1" applyProtection="1">
      <alignment horizontal="center" vertical="center" wrapText="1"/>
      <protection locked="0"/>
    </xf>
  </cellXfs>
  <cellStyles count="10">
    <cellStyle name="Currency" xfId="1" builtinId="4"/>
    <cellStyle name="Hyperlink" xfId="5" builtinId="8"/>
    <cellStyle name="Normal" xfId="0" builtinId="0"/>
    <cellStyle name="Normal 2" xfId="2" xr:uid="{00000000-0005-0000-0000-000002000000}"/>
    <cellStyle name="Normal 2 2" xfId="6" xr:uid="{0689654A-9A44-4402-9695-C5E4FBF9EE15}"/>
    <cellStyle name="Normal 3" xfId="3" xr:uid="{00000000-0005-0000-0000-000003000000}"/>
    <cellStyle name="Normal 3 2" xfId="7" xr:uid="{B7E8D961-A0CA-4394-B2B0-50FA198B3A40}"/>
    <cellStyle name="Normal 3 2 2" xfId="9" xr:uid="{23C2DF2D-B117-42EC-9624-0C713395E06B}"/>
    <cellStyle name="Normal 3 3" xfId="8" xr:uid="{7D78AA45-E03C-487E-A020-3268C16407EA}"/>
    <cellStyle name="Percent" xfId="4" builtinId="5"/>
  </cellStyles>
  <dxfs count="6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3" formatCode="0%"/>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strike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3"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167" formatCode="_(&quot;$&quot;* #,##0_);_(&quot;$&quot;* \(#,##0\);_(&quot;$&quot;* &quot;-&quot;??_);_(@_)"/>
      <fill>
        <patternFill patternType="solid">
          <fgColor indexed="64"/>
          <bgColor theme="0"/>
        </patternFill>
      </fill>
      <alignment horizontal="right" vertical="top"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numFmt numFmtId="164" formatCode="&quot;$&quot;#,##0.00"/>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i val="0"/>
        <strike val="0"/>
        <condense val="0"/>
        <extend val="0"/>
        <outline val="0"/>
        <shadow val="0"/>
        <u val="none"/>
        <vertAlign val="baseline"/>
        <sz val="11"/>
        <color auto="1"/>
        <name val="Arial"/>
        <family val="2"/>
        <scheme val="none"/>
      </font>
      <numFmt numFmtId="164" formatCode="&quot;$&quot;#,##0.00"/>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2200215</xdr:colOff>
      <xdr:row>0</xdr:row>
      <xdr:rowOff>410096</xdr:rowOff>
    </xdr:to>
    <xdr:pic>
      <xdr:nvPicPr>
        <xdr:cNvPr id="2" name="Picture 2">
          <a:extLst>
            <a:ext uri="{FF2B5EF4-FFF2-40B4-BE49-F238E27FC236}">
              <a16:creationId xmlns:a16="http://schemas.microsoft.com/office/drawing/2014/main" id="{4681780A-3D52-4B33-890E-E503F1B0605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0588625" y="114300"/>
          <a:ext cx="2136715" cy="295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229957</xdr:colOff>
      <xdr:row>0</xdr:row>
      <xdr:rowOff>67235</xdr:rowOff>
    </xdr:from>
    <xdr:to>
      <xdr:col>9</xdr:col>
      <xdr:colOff>35185</xdr:colOff>
      <xdr:row>1</xdr:row>
      <xdr:rowOff>191581</xdr:rowOff>
    </xdr:to>
    <xdr:pic>
      <xdr:nvPicPr>
        <xdr:cNvPr id="2" name="Picture 1">
          <a:extLst>
            <a:ext uri="{FF2B5EF4-FFF2-40B4-BE49-F238E27FC236}">
              <a16:creationId xmlns:a16="http://schemas.microsoft.com/office/drawing/2014/main" id="{A941C79D-A0EA-4A99-BFAD-8CC24523F3DD}"/>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1503075" y="67235"/>
          <a:ext cx="2010021" cy="2812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482600</xdr:colOff>
      <xdr:row>0</xdr:row>
      <xdr:rowOff>63500</xdr:rowOff>
    </xdr:from>
    <xdr:to>
      <xdr:col>8</xdr:col>
      <xdr:colOff>0</xdr:colOff>
      <xdr:row>1</xdr:row>
      <xdr:rowOff>218961</xdr:rowOff>
    </xdr:to>
    <xdr:pic>
      <xdr:nvPicPr>
        <xdr:cNvPr id="2" name="Picture 1">
          <a:extLst>
            <a:ext uri="{FF2B5EF4-FFF2-40B4-BE49-F238E27FC236}">
              <a16:creationId xmlns:a16="http://schemas.microsoft.com/office/drawing/2014/main" id="{DF828E15-454C-4B25-8939-B008300AAE1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036550" y="63500"/>
          <a:ext cx="2139890" cy="28944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368300</xdr:colOff>
      <xdr:row>0</xdr:row>
      <xdr:rowOff>25400</xdr:rowOff>
    </xdr:from>
    <xdr:to>
      <xdr:col>5</xdr:col>
      <xdr:colOff>1260415</xdr:colOff>
      <xdr:row>1</xdr:row>
      <xdr:rowOff>187846</xdr:rowOff>
    </xdr:to>
    <xdr:pic>
      <xdr:nvPicPr>
        <xdr:cNvPr id="2" name="Picture 1">
          <a:extLst>
            <a:ext uri="{FF2B5EF4-FFF2-40B4-BE49-F238E27FC236}">
              <a16:creationId xmlns:a16="http://schemas.microsoft.com/office/drawing/2014/main" id="{0371BD86-F298-47F5-A704-B48FC9A5E82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8474075" y="25400"/>
          <a:ext cx="2136715" cy="286271"/>
        </a:xfrm>
        <a:prstGeom prst="rect">
          <a:avLst/>
        </a:prstGeom>
      </xdr:spPr>
    </xdr:pic>
    <xdr:clientData/>
  </xdr:twoCellAnchor>
  <xdr:twoCellAnchor editAs="oneCell">
    <xdr:from>
      <xdr:col>6</xdr:col>
      <xdr:colOff>19050</xdr:colOff>
      <xdr:row>2</xdr:row>
      <xdr:rowOff>19051</xdr:rowOff>
    </xdr:from>
    <xdr:to>
      <xdr:col>19</xdr:col>
      <xdr:colOff>498474</xdr:colOff>
      <xdr:row>5</xdr:row>
      <xdr:rowOff>1825</xdr:rowOff>
    </xdr:to>
    <xdr:pic>
      <xdr:nvPicPr>
        <xdr:cNvPr id="3" name="Picture 2">
          <a:extLst>
            <a:ext uri="{FF2B5EF4-FFF2-40B4-BE49-F238E27FC236}">
              <a16:creationId xmlns:a16="http://schemas.microsoft.com/office/drawing/2014/main" id="{BBC2CABF-2037-081B-CE22-BB30EC447908}"/>
            </a:ext>
          </a:extLst>
        </xdr:cNvPr>
        <xdr:cNvPicPr>
          <a:picLocks noChangeAspect="1"/>
        </xdr:cNvPicPr>
      </xdr:nvPicPr>
      <xdr:blipFill rotWithShape="1">
        <a:blip xmlns:r="http://schemas.openxmlformats.org/officeDocument/2006/relationships" r:embed="rId2"/>
        <a:srcRect t="2072"/>
        <a:stretch/>
      </xdr:blipFill>
      <xdr:spPr>
        <a:xfrm>
          <a:off x="10191750" y="400051"/>
          <a:ext cx="8534399" cy="417876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342900</xdr:colOff>
      <xdr:row>0</xdr:row>
      <xdr:rowOff>31750</xdr:rowOff>
    </xdr:from>
    <xdr:to>
      <xdr:col>2</xdr:col>
      <xdr:colOff>1153100</xdr:colOff>
      <xdr:row>1</xdr:row>
      <xdr:rowOff>196101</xdr:rowOff>
    </xdr:to>
    <xdr:pic>
      <xdr:nvPicPr>
        <xdr:cNvPr id="2" name="Picture 1">
          <a:extLst>
            <a:ext uri="{FF2B5EF4-FFF2-40B4-BE49-F238E27FC236}">
              <a16:creationId xmlns:a16="http://schemas.microsoft.com/office/drawing/2014/main" id="{AADE3754-DFC5-4F7F-9636-9FFEDF622C6A}"/>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5480050" y="31750"/>
          <a:ext cx="2139890" cy="289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xdr:colOff>
      <xdr:row>0</xdr:row>
      <xdr:rowOff>114300</xdr:rowOff>
    </xdr:from>
    <xdr:to>
      <xdr:col>6</xdr:col>
      <xdr:colOff>2207200</xdr:colOff>
      <xdr:row>0</xdr:row>
      <xdr:rowOff>415811</xdr:rowOff>
    </xdr:to>
    <xdr:pic>
      <xdr:nvPicPr>
        <xdr:cNvPr id="15" name="Picture 2">
          <a:extLst>
            <a:ext uri="{FF2B5EF4-FFF2-40B4-BE49-F238E27FC236}">
              <a16:creationId xmlns:a16="http://schemas.microsoft.com/office/drawing/2014/main" id="{D451D370-B045-42B4-BF7B-04ECA06ADBF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7505700" y="114300"/>
          <a:ext cx="2139890" cy="289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374650</xdr:colOff>
      <xdr:row>11</xdr:row>
      <xdr:rowOff>0</xdr:rowOff>
    </xdr:from>
    <xdr:ext cx="184731" cy="264560"/>
    <xdr:sp macro="" textlink="">
      <xdr:nvSpPr>
        <xdr:cNvPr id="5" name="TextBox 4">
          <a:extLst>
            <a:ext uri="{FF2B5EF4-FFF2-40B4-BE49-F238E27FC236}">
              <a16:creationId xmlns:a16="http://schemas.microsoft.com/office/drawing/2014/main" id="{8575B39F-B3C3-038D-AD44-E001F74ACB05}"/>
            </a:ext>
          </a:extLst>
        </xdr:cNvPr>
        <xdr:cNvSpPr txBox="1"/>
      </xdr:nvSpPr>
      <xdr:spPr>
        <a:xfrm>
          <a:off x="3206750" y="9315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11</xdr:col>
      <xdr:colOff>17739</xdr:colOff>
      <xdr:row>0</xdr:row>
      <xdr:rowOff>0</xdr:rowOff>
    </xdr:from>
    <xdr:to>
      <xdr:col>12</xdr:col>
      <xdr:colOff>908464</xdr:colOff>
      <xdr:row>1</xdr:row>
      <xdr:rowOff>177237</xdr:rowOff>
    </xdr:to>
    <xdr:pic>
      <xdr:nvPicPr>
        <xdr:cNvPr id="9" name="Picture 2">
          <a:extLst>
            <a:ext uri="{FF2B5EF4-FFF2-40B4-BE49-F238E27FC236}">
              <a16:creationId xmlns:a16="http://schemas.microsoft.com/office/drawing/2014/main" id="{F36D1B52-0D0C-42BF-86E1-5F8D91010F8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5762004" y="0"/>
          <a:ext cx="2146240" cy="2954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2867778</xdr:colOff>
      <xdr:row>0</xdr:row>
      <xdr:rowOff>38100</xdr:rowOff>
    </xdr:from>
    <xdr:to>
      <xdr:col>13</xdr:col>
      <xdr:colOff>902845</xdr:colOff>
      <xdr:row>1</xdr:row>
      <xdr:rowOff>106005</xdr:rowOff>
    </xdr:to>
    <xdr:pic>
      <xdr:nvPicPr>
        <xdr:cNvPr id="3" name="Picture 2">
          <a:extLst>
            <a:ext uri="{FF2B5EF4-FFF2-40B4-BE49-F238E27FC236}">
              <a16:creationId xmlns:a16="http://schemas.microsoft.com/office/drawing/2014/main" id="{AC97E338-99DA-4FBE-8228-86ADF2AC0EF0}"/>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5720925" y="38100"/>
          <a:ext cx="2179860" cy="2875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225425</xdr:colOff>
      <xdr:row>0</xdr:row>
      <xdr:rowOff>104775</xdr:rowOff>
    </xdr:from>
    <xdr:to>
      <xdr:col>7</xdr:col>
      <xdr:colOff>959901</xdr:colOff>
      <xdr:row>1</xdr:row>
      <xdr:rowOff>174511</xdr:rowOff>
    </xdr:to>
    <xdr:pic>
      <xdr:nvPicPr>
        <xdr:cNvPr id="2" name="Picture 1">
          <a:extLst>
            <a:ext uri="{FF2B5EF4-FFF2-40B4-BE49-F238E27FC236}">
              <a16:creationId xmlns:a16="http://schemas.microsoft.com/office/drawing/2014/main" id="{9838FE6A-7477-4EA1-AF50-173CAABE202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227050" y="104775"/>
          <a:ext cx="1997015" cy="2957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156323</xdr:colOff>
      <xdr:row>0</xdr:row>
      <xdr:rowOff>44264</xdr:rowOff>
    </xdr:from>
    <xdr:to>
      <xdr:col>7</xdr:col>
      <xdr:colOff>906759</xdr:colOff>
      <xdr:row>1</xdr:row>
      <xdr:rowOff>181945</xdr:rowOff>
    </xdr:to>
    <xdr:pic>
      <xdr:nvPicPr>
        <xdr:cNvPr id="2" name="Picture 1">
          <a:extLst>
            <a:ext uri="{FF2B5EF4-FFF2-40B4-BE49-F238E27FC236}">
              <a16:creationId xmlns:a16="http://schemas.microsoft.com/office/drawing/2014/main" id="{8E4F9903-C453-4F83-A296-85911AC72FF8}"/>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3491323" y="44264"/>
          <a:ext cx="2019240" cy="2875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759509</xdr:colOff>
      <xdr:row>0</xdr:row>
      <xdr:rowOff>147731</xdr:rowOff>
    </xdr:from>
    <xdr:to>
      <xdr:col>8</xdr:col>
      <xdr:colOff>1147791</xdr:colOff>
      <xdr:row>2</xdr:row>
      <xdr:rowOff>3068</xdr:rowOff>
    </xdr:to>
    <xdr:pic>
      <xdr:nvPicPr>
        <xdr:cNvPr id="2" name="Picture 1">
          <a:extLst>
            <a:ext uri="{FF2B5EF4-FFF2-40B4-BE49-F238E27FC236}">
              <a16:creationId xmlns:a16="http://schemas.microsoft.com/office/drawing/2014/main" id="{37072026-935D-4A1B-A167-0D9387F4C27D}"/>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7431372" y="147731"/>
          <a:ext cx="1659552" cy="2481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0</xdr:row>
      <xdr:rowOff>73025</xdr:rowOff>
    </xdr:from>
    <xdr:to>
      <xdr:col>11</xdr:col>
      <xdr:colOff>568946</xdr:colOff>
      <xdr:row>1</xdr:row>
      <xdr:rowOff>155461</xdr:rowOff>
    </xdr:to>
    <xdr:pic>
      <xdr:nvPicPr>
        <xdr:cNvPr id="2" name="Picture 1">
          <a:extLst>
            <a:ext uri="{FF2B5EF4-FFF2-40B4-BE49-F238E27FC236}">
              <a16:creationId xmlns:a16="http://schemas.microsoft.com/office/drawing/2014/main" id="{454AA2A9-08B3-4B89-AB0F-967A44391E6E}"/>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2355175" y="73025"/>
          <a:ext cx="1648692" cy="2513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257175</xdr:colOff>
      <xdr:row>0</xdr:row>
      <xdr:rowOff>66675</xdr:rowOff>
    </xdr:from>
    <xdr:to>
      <xdr:col>5</xdr:col>
      <xdr:colOff>1095930</xdr:colOff>
      <xdr:row>2</xdr:row>
      <xdr:rowOff>521</xdr:rowOff>
    </xdr:to>
    <xdr:pic>
      <xdr:nvPicPr>
        <xdr:cNvPr id="2" name="Picture 1">
          <a:extLst>
            <a:ext uri="{FF2B5EF4-FFF2-40B4-BE49-F238E27FC236}">
              <a16:creationId xmlns:a16="http://schemas.microsoft.com/office/drawing/2014/main" id="{2E65CB69-880A-421D-B73F-83A25409E886}"/>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1906250" y="66675"/>
          <a:ext cx="1931590" cy="29262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sa Ko" id="{76A00BC4-5AE1-417D-B838-ECE7E1A08338}" userId="S::lnk8@NIST.GOV::644ed002-7f6b-4cb0-9954-37f3e206b7d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49EE09-0D5B-4BF6-9F3B-8AC8FA0BBFA4}" name="Table8" displayName="Table8" ref="A6:M21" totalsRowShown="0" headerRowDxfId="67" headerRowBorderDxfId="66" tableBorderDxfId="65">
  <tableColumns count="13">
    <tableColumn id="1" xr3:uid="{AB7FAA1B-EF4B-4A19-9AAB-F2A3FBADA9D6}" name="Position Title" dataDxfId="64"/>
    <tableColumn id="9" xr3:uid="{0BE40FCC-D90D-4A14-9E31-3CB7D29DD002}" name="Key Personnel" dataDxfId="63"/>
    <tableColumn id="2" xr3:uid="{BA657D83-0B44-4F2E-AE48-A5DF676CDD0C}" name="Level of Effort" dataDxfId="62"/>
    <tableColumn id="3" xr3:uid="{77F7A60B-562E-48AF-AE44-5BAE619C5C44}" name="Unit" dataDxfId="61"/>
    <tableColumn id="4" xr3:uid="{D7D901A4-C2A2-4FAF-8047-21EECBFB8667}" name="Unit Cost" dataDxfId="60"/>
    <tableColumn id="5" xr3:uid="{DC515119-ACB0-460A-8670-C3C43FB0DFCA}" name="Subtotal Salary" dataDxfId="59">
      <calculatedColumnFormula>C7*E7</calculatedColumnFormula>
    </tableColumn>
    <tableColumn id="6" xr3:uid="{64AFCDEC-47BA-4B6B-983E-A0BA1D31D230}" name="Fringe Benefits" dataDxfId="58"/>
    <tableColumn id="10" xr3:uid="{C8EECDD7-054A-4CFE-BB86-686467641810}" name="Fringe Rate" dataDxfId="57">
      <calculatedColumnFormula>Table8[[#This Row],[Fringe Benefits]]/Table8[[#This Row],[Subtotal Salary]]</calculatedColumnFormula>
    </tableColumn>
    <tableColumn id="7" xr3:uid="{127E88EF-4138-408A-8379-A4DA01E186CB}" name="Total " dataDxfId="56">
      <calculatedColumnFormula>SUM(F7:G7)</calculatedColumnFormula>
    </tableColumn>
    <tableColumn id="8" xr3:uid="{D7EADFD7-C82A-4879-80E9-82790DBF05AB}" name="Justification of Need" dataDxfId="55"/>
    <tableColumn id="11" xr3:uid="{913BF79B-860E-475E-98DF-EBE8075EAFA6}" name="% Allocable for the Administration of the Grant" dataDxfId="54"/>
    <tableColumn id="12" xr3:uid="{74CB0E3C-0B53-469A-9F42-15837582ABD7}" name="Total Salary for the Administration of the Grant" dataDxfId="53">
      <calculatedColumnFormula>Table8[[#This Row],[Subtotal Salary]]*Table8[[#This Row],[% Allocable for the Administration of the Grant]]</calculatedColumnFormula>
    </tableColumn>
    <tableColumn id="13" xr3:uid="{E10E7BEE-9BAB-40E2-98F3-F9C57763D067}" name="Total Fringe for the Administration of the Grant" dataDxfId="52">
      <calculatedColumnFormula>Table8[[#This Row],[Fringe Benefits]]*Table8[[#This Row],[% Allocable for the Administration of the Grant]]</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AA399FB-0FC9-4288-AA3A-3C3E51D58037}" name="Table12" displayName="Table12" ref="A5:N24" totalsRowShown="0" headerRowDxfId="51" dataDxfId="49" headerRowBorderDxfId="50" tableBorderDxfId="48" dataCellStyle="Currency">
  <tableColumns count="14">
    <tableColumn id="1" xr3:uid="{B408CC17-359A-4B17-933F-E542F8BB44D9}" name="Purpose of Travel/Justification of Need" dataDxfId="47"/>
    <tableColumn id="11" xr3:uid="{DB20B49A-406E-49B5-9E65-05ACC89C827E}" name="Type" dataDxfId="46"/>
    <tableColumn id="2" xr3:uid="{E7A054D2-05AC-4E53-ABDE-A877F58A46A4}" name="No. of Days" dataDxfId="45"/>
    <tableColumn id="3" xr3:uid="{9FB2CEEC-F559-4312-B20F-E61B1331A59D}" name="No. of Travelers" dataDxfId="44"/>
    <tableColumn id="4" xr3:uid="{3E033923-CA1B-4237-A3B2-003D3485B4CE}" name="Lodging Per Traveler/  Per Night" dataDxfId="43" dataCellStyle="Currency"/>
    <tableColumn id="5" xr3:uid="{0573C868-7446-4583-ADC0-2061FA75F3A2}" name="Flight per Traveler" dataDxfId="42" dataCellStyle="Currency"/>
    <tableColumn id="6" xr3:uid="{FDE91724-9CEB-4898-AE02-EB5A795423E7}" name="Vehicle per Traveler" dataDxfId="41" dataCellStyle="Currency"/>
    <tableColumn id="7" xr3:uid="{D979341D-D1A0-41D7-8138-F61064C57E74}" name="Per Diem Per Traveler" dataDxfId="40" dataCellStyle="Currency"/>
    <tableColumn id="8" xr3:uid="{927BF5A5-24D6-4C0F-A62F-534F69138B5D}" name="Mileage" dataDxfId="39" dataCellStyle="Currency"/>
    <tableColumn id="12" xr3:uid="{587E609D-4B75-4609-BB36-F2BBB8B84DAD}" name="Miscellaneous" dataDxfId="38" dataCellStyle="Currency"/>
    <tableColumn id="9" xr3:uid="{F5EC3CD2-B72B-4BB2-9961-44E3544736A5}" name="Cost per Trip" dataDxfId="37">
      <calculatedColumnFormula>(((C6-1)*E6)*D6)+(D6*F6)+(D6*G6)+((D6*H6)*C6)+I6+J6</calculatedColumnFormula>
    </tableColumn>
    <tableColumn id="10" xr3:uid="{512698CE-4FF0-4125-A5AF-FF3D3ADBE870}" name="Basis for Estimating Costs" dataDxfId="36"/>
    <tableColumn id="13" xr3:uid="{FFA9FDAA-1299-416B-B2D1-88BA027FF3A0}" name="% Allocable for the Administration of the Grant" dataDxfId="35" dataCellStyle="Percent"/>
    <tableColumn id="14" xr3:uid="{F6140FE1-CAEB-4C71-9DFC-F5930F61FEF8}" name="Total Travel for the Administration of the Grant" dataDxfId="34" dataCellStyle="Currency">
      <calculatedColumnFormula>Table12[[#This Row],[Cost per Trip]]*Table12[[#This Row],[% Allocable for the Administration of the Grant]]</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F65033-AF39-495F-8214-5BC3A126FCF5}" name="Table4" displayName="Table4" ref="A5:H16" totalsRowShown="0" headerRowDxfId="33" dataDxfId="31" headerRowBorderDxfId="32" tableBorderDxfId="30">
  <tableColumns count="8">
    <tableColumn id="1" xr3:uid="{B491870C-EE1E-4068-BE1F-C0C71A33F2A9}" name="Equipment Item" dataDxfId="29"/>
    <tableColumn id="2" xr3:uid="{529ED462-CA94-4D6F-B976-C586B8CAAE56}" name="Qty" dataDxfId="28"/>
    <tableColumn id="3" xr3:uid="{CA6676A9-75CB-49DB-9C56-838D7E830042}" name="Unit Cost         " dataDxfId="27"/>
    <tableColumn id="4" xr3:uid="{D72EB506-360C-4945-8B2E-0F02921CE284}" name="Total Cost             " dataDxfId="26">
      <calculatedColumnFormula>B6*C6</calculatedColumnFormula>
    </tableColumn>
    <tableColumn id="5" xr3:uid="{8E8AF507-3689-4B4E-AD00-0022A8C71C85}" name="Basis of Cost" dataDxfId="25"/>
    <tableColumn id="6" xr3:uid="{9CD9C448-F6E7-45CF-8AC4-78D6455D9537}" name="Justification of Need" dataDxfId="24"/>
    <tableColumn id="7" xr3:uid="{9F27CDA0-C539-46BB-8374-A9E33EA6769D}" name="% Allocable for the Administration of the Grant" dataDxfId="23"/>
    <tableColumn id="8" xr3:uid="{E7ABAA75-8A13-41C5-8E16-CA38F6E6F935}" name="Total Equipment for the Administration of the Grant" dataDxfId="22">
      <calculatedColumnFormula>Table4[[#This Row],[% Allocable for the Administration of the Grant]]*Table4[[#This Row],[Total Cost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35E181-152E-41D5-800E-8B4CBC75E9A7}" name="Table3" displayName="Table3" ref="A5:H15" totalsRowShown="0" headerRowDxfId="21" headerRowBorderDxfId="20" tableBorderDxfId="19">
  <tableColumns count="8">
    <tableColumn id="1" xr3:uid="{437E9620-E9A3-43CE-A503-4AFAEEE1553C}" name="General Category of Supplies" dataDxfId="18"/>
    <tableColumn id="2" xr3:uid="{F850B101-343C-4131-B164-52AAA16D0785}" name="Qty" dataDxfId="17"/>
    <tableColumn id="3" xr3:uid="{655CADB6-D5BF-4ED0-AEA2-4AC13C9D90D4}" name="Unit Cost         " dataDxfId="16"/>
    <tableColumn id="4" xr3:uid="{874C1C23-1C38-489F-8E4A-6D18753A112C}" name="Total Cost             " dataDxfId="15">
      <calculatedColumnFormula>B6*C6</calculatedColumnFormula>
    </tableColumn>
    <tableColumn id="5" xr3:uid="{A4D02730-CFFB-412E-83A8-FC01DC451094}" name="Basis of Cost" dataDxfId="14"/>
    <tableColumn id="6" xr3:uid="{9F5C996A-8541-4C35-AC93-652F1BD51850}" name="Justification of Need" dataDxfId="13"/>
    <tableColumn id="8" xr3:uid="{8A9F13F5-2215-4F4C-A50B-EFE64457A60D}" name="% Allocable for the Administration of the Grant" dataDxfId="12"/>
    <tableColumn id="9" xr3:uid="{957F1280-73D2-4AC8-A0F9-D5A0D9434208}" name="Total Supplies for the Administration of the Grant" dataDxfId="11">
      <calculatedColumnFormula>Table3[[#This Row],[Total Cost             ]]*Table3[[#This Row],[% Allocable for the Administration of the Grant]]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dT="2023-03-03T21:11:06.46" personId="{76A00BC4-5AE1-417D-B838-ECE7E1A08338}" id="{AAE88E8D-1534-486A-9C5F-D7CE0115FF1D}">
    <text>NOFO says NTIA will release guidance on what would be allowable admin expenses.  Could we get the guidance or link to add to instructions?</text>
  </threadedComment>
  <threadedComment ref="A8" dT="2023-04-14T16:28:10.76" personId="{76A00BC4-5AE1-417D-B838-ECE7E1A08338}" id="{E43A1B3D-5B69-4FAC-83B3-E3E21085704F}" parentId="{AAE88E8D-1534-486A-9C5F-D7CE0115FF1D}">
    <text>Comment from Caroline Danauy 4/12/23:
On #7 above -- please note that not all "admin expenses" are "expenses relating (directly or indirectly) to administration of the grant."  As Lisa noted, this should reference the FAQs that have been issued on this, and also I suggest changing the language to refer to the "expenses related to the administration of the grant" instead of using the shorthand admin expenses. In other words, say "Identify if any expenses relating to the administration of the grant are included as part of the category cost and enter dollar amount. Expenses related to the Administration of the grant are not in addition to the total cost category."</text>
  </threadedComment>
  <threadedComment ref="A8" dT="2023-04-14T16:34:54.09" personId="{76A00BC4-5AE1-417D-B838-ECE7E1A08338}" id="{B056CE75-4E1C-4758-9D21-AD735056A9D2}" parentId="{AAE88E8D-1534-486A-9C5F-D7CE0115FF1D}">
    <text>Updated "admin expenses" to "expenses relating to the administration of the grant"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2.xml"/><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table" Target="../tables/table2.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 Id="rId9" Type="http://schemas.openxmlformats.org/officeDocument/2006/relationships/table" Target="../tables/table3.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 Id="rId9"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1.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D284-3050-4FB0-90F4-DB86056EE631}">
  <sheetPr>
    <tabColor theme="4" tint="0.79998168889431442"/>
    <pageSetUpPr fitToPage="1"/>
  </sheetPr>
  <dimension ref="A1:M40"/>
  <sheetViews>
    <sheetView showGridLines="0" topLeftCell="A9" zoomScaleNormal="100" workbookViewId="0">
      <selection activeCell="E24" sqref="E24"/>
    </sheetView>
  </sheetViews>
  <sheetFormatPr defaultColWidth="9.33203125" defaultRowHeight="13.2" x14ac:dyDescent="0.25"/>
  <cols>
    <col min="1" max="2" width="31.33203125" style="16" customWidth="1"/>
    <col min="3" max="3" width="23.5546875" style="16" customWidth="1"/>
    <col min="4" max="4" width="18.5546875" style="16" customWidth="1"/>
    <col min="5" max="5" width="29.33203125" style="16" customWidth="1"/>
    <col min="6" max="6" width="19.6640625" style="3" customWidth="1"/>
    <col min="7" max="7" width="33.6640625" style="3" customWidth="1"/>
    <col min="8" max="19" width="9.33203125" style="3" customWidth="1"/>
    <col min="20" max="16384" width="9.33203125" style="3"/>
  </cols>
  <sheetData>
    <row r="1" spans="1:13" ht="57" customHeight="1" x14ac:dyDescent="0.25"/>
    <row r="2" spans="1:13" s="4" customFormat="1" ht="18" customHeight="1" x14ac:dyDescent="0.25">
      <c r="A2" s="596" t="s">
        <v>0</v>
      </c>
      <c r="B2" s="596"/>
      <c r="C2" s="596"/>
      <c r="D2" s="596"/>
      <c r="E2" s="596"/>
      <c r="F2" s="596"/>
      <c r="G2" s="596"/>
      <c r="H2" s="85"/>
      <c r="I2" s="85"/>
      <c r="J2" s="85"/>
      <c r="K2" s="85"/>
      <c r="L2" s="85"/>
      <c r="M2" s="85"/>
    </row>
    <row r="3" spans="1:13" s="4" customFormat="1" ht="11.25" customHeight="1" x14ac:dyDescent="0.25">
      <c r="A3" s="13"/>
      <c r="B3" s="12"/>
      <c r="C3" s="12"/>
      <c r="D3" s="12"/>
      <c r="E3" s="12"/>
      <c r="F3" s="556"/>
      <c r="G3" s="85"/>
      <c r="H3" s="85"/>
      <c r="I3" s="85"/>
      <c r="J3" s="85"/>
      <c r="K3" s="85"/>
      <c r="L3" s="85"/>
      <c r="M3" s="85"/>
    </row>
    <row r="4" spans="1:13" s="14" customFormat="1" ht="36.6" customHeight="1" x14ac:dyDescent="0.25">
      <c r="A4" s="49" t="s">
        <v>1</v>
      </c>
      <c r="B4" s="48"/>
      <c r="C4" s="52"/>
      <c r="D4" s="52"/>
      <c r="E4" s="52"/>
      <c r="F4" s="561" t="s">
        <v>2</v>
      </c>
      <c r="G4" s="48"/>
    </row>
    <row r="5" spans="1:13" s="14" customFormat="1" ht="38.700000000000003" customHeight="1" x14ac:dyDescent="0.25">
      <c r="A5" s="49" t="s">
        <v>3</v>
      </c>
      <c r="B5" s="50"/>
      <c r="C5" s="52"/>
      <c r="D5" s="52"/>
      <c r="E5" s="52"/>
      <c r="F5" s="561" t="s">
        <v>4</v>
      </c>
      <c r="G5" s="48"/>
    </row>
    <row r="6" spans="1:13" s="14" customFormat="1" ht="12" customHeight="1" thickBot="1" x14ac:dyDescent="0.3">
      <c r="A6" s="49"/>
      <c r="B6" s="15"/>
      <c r="C6" s="15"/>
      <c r="D6" s="15"/>
      <c r="E6" s="15"/>
      <c r="F6" s="49"/>
    </row>
    <row r="7" spans="1:13" ht="48.6" customHeight="1" x14ac:dyDescent="0.25">
      <c r="A7" s="597" t="s">
        <v>5</v>
      </c>
      <c r="B7" s="598"/>
      <c r="C7" s="598"/>
      <c r="D7" s="598"/>
      <c r="E7" s="598"/>
      <c r="F7" s="598"/>
      <c r="G7" s="599"/>
    </row>
    <row r="8" spans="1:13" ht="228" customHeight="1" thickBot="1" x14ac:dyDescent="0.3">
      <c r="A8" s="600" t="s">
        <v>6</v>
      </c>
      <c r="B8" s="601"/>
      <c r="C8" s="601"/>
      <c r="D8" s="601"/>
      <c r="E8" s="601"/>
      <c r="F8" s="601"/>
      <c r="G8" s="602"/>
      <c r="H8" s="14"/>
      <c r="I8" s="114"/>
      <c r="J8" s="14"/>
      <c r="K8" s="14"/>
      <c r="L8" s="14"/>
      <c r="M8" s="14"/>
    </row>
    <row r="9" spans="1:13" ht="7.5" customHeight="1" thickBot="1" x14ac:dyDescent="0.3">
      <c r="F9" s="16"/>
      <c r="H9" s="14"/>
      <c r="I9" s="14"/>
      <c r="J9" s="14"/>
      <c r="K9" s="14"/>
      <c r="L9" s="14"/>
      <c r="M9" s="14"/>
    </row>
    <row r="10" spans="1:13" ht="29.25" customHeight="1" thickBot="1" x14ac:dyDescent="0.3">
      <c r="A10" s="603" t="s">
        <v>7</v>
      </c>
      <c r="B10" s="604"/>
      <c r="C10" s="604"/>
      <c r="D10" s="604"/>
      <c r="E10" s="604"/>
      <c r="F10" s="604"/>
      <c r="G10" s="605"/>
      <c r="H10" s="14"/>
      <c r="I10" s="14"/>
      <c r="J10" s="14"/>
      <c r="K10" s="14"/>
      <c r="L10" s="14"/>
      <c r="M10" s="14"/>
    </row>
    <row r="11" spans="1:13" ht="83.7" customHeight="1" thickBot="1" x14ac:dyDescent="0.3">
      <c r="A11" s="560" t="s">
        <v>8</v>
      </c>
      <c r="B11" s="83" t="s">
        <v>9</v>
      </c>
      <c r="C11" s="557" t="s">
        <v>10</v>
      </c>
      <c r="D11" s="83" t="s">
        <v>11</v>
      </c>
      <c r="E11" s="606" t="s">
        <v>12</v>
      </c>
      <c r="F11" s="606"/>
      <c r="G11" s="607"/>
      <c r="H11" s="14"/>
      <c r="I11" s="14"/>
      <c r="J11" s="14"/>
      <c r="K11" s="14"/>
      <c r="L11" s="14"/>
    </row>
    <row r="12" spans="1:13" s="17" customFormat="1" ht="13.8" x14ac:dyDescent="0.25">
      <c r="A12" s="72" t="s">
        <v>13</v>
      </c>
      <c r="B12" s="73">
        <f>'a. Personnel'!I23</f>
        <v>0</v>
      </c>
      <c r="C12" s="180">
        <f>'Instructions and Summary'!C13</f>
        <v>0</v>
      </c>
      <c r="D12" s="181">
        <f>'Instructions and Summary'!D12</f>
        <v>0</v>
      </c>
      <c r="E12" s="608"/>
      <c r="F12" s="608"/>
      <c r="G12" s="609"/>
      <c r="H12" s="14"/>
      <c r="I12" s="14"/>
      <c r="J12" s="14"/>
      <c r="K12" s="14"/>
      <c r="L12" s="14"/>
    </row>
    <row r="13" spans="1:13" s="17" customFormat="1" ht="13.8" x14ac:dyDescent="0.25">
      <c r="A13" s="116" t="s">
        <v>14</v>
      </c>
      <c r="B13" s="73">
        <f>'a. Personnel'!F23</f>
        <v>0</v>
      </c>
      <c r="C13" s="150"/>
      <c r="D13" s="73"/>
      <c r="E13" s="558"/>
      <c r="F13" s="558"/>
      <c r="G13" s="559"/>
      <c r="H13" s="14"/>
      <c r="I13" s="14"/>
      <c r="J13" s="14"/>
      <c r="K13" s="14"/>
      <c r="L13" s="14"/>
    </row>
    <row r="14" spans="1:13" s="17" customFormat="1" ht="13.8" x14ac:dyDescent="0.25">
      <c r="A14" s="116" t="s">
        <v>15</v>
      </c>
      <c r="B14" s="73">
        <f>'a. Personnel'!G23</f>
        <v>0</v>
      </c>
      <c r="C14" s="150"/>
      <c r="D14" s="73"/>
      <c r="E14" s="558"/>
      <c r="F14" s="558"/>
      <c r="G14" s="559"/>
      <c r="H14" s="14"/>
      <c r="I14" s="14"/>
      <c r="J14" s="14"/>
      <c r="K14" s="14"/>
      <c r="L14" s="14"/>
    </row>
    <row r="15" spans="1:13" ht="15.75" customHeight="1" x14ac:dyDescent="0.25">
      <c r="A15" s="74" t="s">
        <v>16</v>
      </c>
      <c r="B15" s="75">
        <f>'b. Travel'!K26</f>
        <v>0</v>
      </c>
      <c r="C15" s="180">
        <f>'Instructions and Summary'!C15</f>
        <v>0</v>
      </c>
      <c r="D15" s="181">
        <f>'Instructions and Summary'!D15</f>
        <v>0</v>
      </c>
      <c r="E15" s="578"/>
      <c r="F15" s="578"/>
      <c r="G15" s="579"/>
      <c r="H15" s="14"/>
      <c r="I15" s="14"/>
      <c r="J15" s="14"/>
      <c r="K15" s="14"/>
      <c r="L15" s="14"/>
    </row>
    <row r="16" spans="1:13" ht="15.75" customHeight="1" x14ac:dyDescent="0.25">
      <c r="A16" s="74" t="s">
        <v>17</v>
      </c>
      <c r="B16" s="75">
        <f>'c. Equipment'!D18</f>
        <v>0</v>
      </c>
      <c r="C16" s="180">
        <f>'Instructions and Summary'!C16</f>
        <v>0</v>
      </c>
      <c r="D16" s="181">
        <f>'Instructions and Summary'!D16</f>
        <v>0</v>
      </c>
      <c r="E16" s="578"/>
      <c r="F16" s="578"/>
      <c r="G16" s="579"/>
      <c r="H16" s="14"/>
      <c r="I16" s="14"/>
      <c r="J16" s="14"/>
      <c r="K16" s="14"/>
      <c r="L16" s="14"/>
    </row>
    <row r="17" spans="1:12" ht="15.75" customHeight="1" x14ac:dyDescent="0.25">
      <c r="A17" s="74" t="s">
        <v>18</v>
      </c>
      <c r="B17" s="75">
        <f>'d. Supplies'!D17</f>
        <v>0</v>
      </c>
      <c r="C17" s="180">
        <f>'Instructions and Summary'!C17</f>
        <v>0</v>
      </c>
      <c r="D17" s="181">
        <f>'Instructions and Summary'!D17</f>
        <v>0</v>
      </c>
      <c r="E17" s="578"/>
      <c r="F17" s="578"/>
      <c r="G17" s="579"/>
      <c r="H17" s="14"/>
      <c r="I17" s="14"/>
      <c r="J17" s="14"/>
      <c r="K17" s="14"/>
      <c r="L17" s="14"/>
    </row>
    <row r="18" spans="1:12" ht="15.75" customHeight="1" x14ac:dyDescent="0.25">
      <c r="A18" s="76" t="s">
        <v>19</v>
      </c>
      <c r="B18" s="75">
        <f>'e2. Subawards'!G28</f>
        <v>0</v>
      </c>
      <c r="C18" s="180">
        <f>'Instructions and Summary'!C18</f>
        <v>0</v>
      </c>
      <c r="D18" s="181" t="e">
        <f>'Instructions and Summary'!#REF!</f>
        <v>#REF!</v>
      </c>
      <c r="E18" s="578"/>
      <c r="F18" s="578"/>
      <c r="G18" s="579"/>
      <c r="H18" s="14"/>
      <c r="I18" s="14"/>
      <c r="J18" s="14"/>
      <c r="K18" s="14"/>
      <c r="L18" s="14"/>
    </row>
    <row r="19" spans="1:12" ht="13.8" x14ac:dyDescent="0.25">
      <c r="A19" s="74" t="s">
        <v>20</v>
      </c>
      <c r="B19" s="73">
        <f>'f. Construction'!B21</f>
        <v>0</v>
      </c>
      <c r="C19" s="180">
        <f>'Instructions and Summary'!C19</f>
        <v>0</v>
      </c>
      <c r="D19" s="181">
        <f>'Instructions and Summary'!D18</f>
        <v>0</v>
      </c>
      <c r="E19" s="578"/>
      <c r="F19" s="578"/>
      <c r="G19" s="579"/>
      <c r="H19" s="14"/>
      <c r="I19" s="14"/>
      <c r="J19" s="14"/>
      <c r="K19" s="14"/>
      <c r="L19" s="14"/>
    </row>
    <row r="20" spans="1:12" ht="15.75" customHeight="1" x14ac:dyDescent="0.25">
      <c r="A20" s="74" t="s">
        <v>21</v>
      </c>
      <c r="B20" s="75">
        <f>'g. Other'!E15</f>
        <v>0</v>
      </c>
      <c r="C20" s="180">
        <f>'Instructions and Summary'!C20</f>
        <v>0</v>
      </c>
      <c r="D20" s="181">
        <f>'Instructions and Summary'!D20</f>
        <v>0</v>
      </c>
      <c r="E20" s="578"/>
      <c r="F20" s="578"/>
      <c r="G20" s="579"/>
      <c r="H20" s="14"/>
      <c r="I20" s="14"/>
      <c r="J20" s="14"/>
      <c r="K20" s="14"/>
      <c r="L20" s="14"/>
    </row>
    <row r="21" spans="1:12" ht="15.75" customHeight="1" x14ac:dyDescent="0.25">
      <c r="A21" s="74" t="s">
        <v>22</v>
      </c>
      <c r="B21" s="75">
        <f>SUM(B12:B20)-(B13+B14)</f>
        <v>0</v>
      </c>
      <c r="C21" s="150"/>
      <c r="D21" s="75" t="e">
        <f>SUM(D12:D20)</f>
        <v>#REF!</v>
      </c>
      <c r="E21" s="578"/>
      <c r="F21" s="578"/>
      <c r="G21" s="579"/>
      <c r="H21" s="14"/>
      <c r="I21" s="14"/>
      <c r="J21" s="14"/>
      <c r="K21" s="14"/>
      <c r="L21" s="14"/>
    </row>
    <row r="22" spans="1:12" ht="5.0999999999999996" customHeight="1" x14ac:dyDescent="0.25">
      <c r="A22" s="580"/>
      <c r="B22" s="581"/>
      <c r="C22" s="581"/>
      <c r="D22" s="581"/>
      <c r="E22" s="581"/>
      <c r="F22" s="581"/>
      <c r="G22" s="582"/>
      <c r="H22" s="14"/>
      <c r="I22" s="14"/>
      <c r="J22" s="14"/>
      <c r="K22" s="14"/>
      <c r="L22" s="14"/>
    </row>
    <row r="23" spans="1:12" ht="15.6" customHeight="1" x14ac:dyDescent="0.25">
      <c r="A23" s="74" t="s">
        <v>23</v>
      </c>
      <c r="B23" s="75">
        <f>'h. Indirect'!D19</f>
        <v>0</v>
      </c>
      <c r="C23" s="180">
        <f>'Instructions and Summary'!C23</f>
        <v>0</v>
      </c>
      <c r="D23" s="182">
        <f>'Instructions and Summary'!D23</f>
        <v>0</v>
      </c>
      <c r="E23" s="578"/>
      <c r="F23" s="578"/>
      <c r="G23" s="579"/>
      <c r="H23" s="14"/>
      <c r="I23" s="14"/>
      <c r="J23" s="14"/>
      <c r="K23" s="14"/>
      <c r="L23" s="14"/>
    </row>
    <row r="24" spans="1:12" ht="15.6" customHeight="1" x14ac:dyDescent="0.25">
      <c r="A24" s="149" t="s">
        <v>24</v>
      </c>
      <c r="B24" s="148">
        <f>'h. Indirect'!E19</f>
        <v>0</v>
      </c>
      <c r="C24" s="150"/>
      <c r="D24" s="148"/>
      <c r="E24" s="146"/>
      <c r="F24" s="146"/>
      <c r="G24" s="147"/>
      <c r="H24" s="14"/>
      <c r="I24" s="14"/>
      <c r="J24" s="14"/>
      <c r="K24" s="14"/>
      <c r="L24" s="14"/>
    </row>
    <row r="25" spans="1:12" ht="15.6" customHeight="1" x14ac:dyDescent="0.25">
      <c r="A25" s="149" t="s">
        <v>25</v>
      </c>
      <c r="B25" s="75">
        <f>'h. Indirect'!F19</f>
        <v>0</v>
      </c>
      <c r="C25" s="150"/>
      <c r="D25" s="75"/>
      <c r="E25" s="146"/>
      <c r="F25" s="146"/>
      <c r="G25" s="147"/>
      <c r="H25" s="14"/>
      <c r="I25" s="14"/>
      <c r="J25" s="14"/>
      <c r="K25" s="14"/>
      <c r="L25" s="14"/>
    </row>
    <row r="26" spans="1:12" ht="4.2" customHeight="1" x14ac:dyDescent="0.25">
      <c r="A26" s="583"/>
      <c r="B26" s="584"/>
      <c r="C26" s="584"/>
      <c r="D26" s="584"/>
      <c r="E26" s="584"/>
      <c r="F26" s="584"/>
      <c r="G26" s="585"/>
      <c r="H26" s="14"/>
      <c r="I26" s="14"/>
      <c r="J26" s="14"/>
      <c r="K26" s="14"/>
      <c r="L26" s="14"/>
    </row>
    <row r="27" spans="1:12" ht="15.75" customHeight="1" x14ac:dyDescent="0.25">
      <c r="A27" s="74" t="s">
        <v>26</v>
      </c>
      <c r="B27" s="75">
        <f>B21+B23</f>
        <v>0</v>
      </c>
      <c r="C27" s="151"/>
      <c r="D27" s="75" t="e">
        <f>D21+D23</f>
        <v>#REF!</v>
      </c>
      <c r="E27" s="578"/>
      <c r="F27" s="578"/>
      <c r="G27" s="579"/>
      <c r="H27" s="14"/>
      <c r="I27" s="14"/>
      <c r="J27" s="14"/>
      <c r="K27" s="14"/>
      <c r="L27" s="14"/>
    </row>
    <row r="28" spans="1:12" ht="3.6" customHeight="1" x14ac:dyDescent="0.25">
      <c r="A28" s="586"/>
      <c r="B28" s="587"/>
      <c r="C28" s="587"/>
      <c r="D28" s="587"/>
      <c r="E28" s="587"/>
      <c r="F28" s="587"/>
      <c r="G28" s="588"/>
      <c r="H28" s="14"/>
      <c r="I28" s="14"/>
      <c r="J28" s="14"/>
      <c r="K28" s="14"/>
      <c r="L28" s="14"/>
    </row>
    <row r="29" spans="1:12" ht="15.75" customHeight="1" x14ac:dyDescent="0.25">
      <c r="A29" s="77" t="s">
        <v>27</v>
      </c>
      <c r="B29" s="75">
        <f>'i. Cost Sharing-Matching'!F31</f>
        <v>0</v>
      </c>
      <c r="C29" s="183">
        <f>'Instructions and Summary'!C29</f>
        <v>0</v>
      </c>
      <c r="D29" s="182">
        <f>'Instructions and Summary'!D29</f>
        <v>0</v>
      </c>
      <c r="E29" s="578"/>
      <c r="F29" s="578"/>
      <c r="G29" s="579"/>
      <c r="H29" s="14"/>
      <c r="I29" s="14"/>
      <c r="J29" s="14"/>
      <c r="K29" s="14"/>
      <c r="L29" s="14"/>
    </row>
    <row r="30" spans="1:12" ht="15.75" customHeight="1" x14ac:dyDescent="0.25">
      <c r="A30" s="74" t="s">
        <v>28</v>
      </c>
      <c r="B30" s="78" t="e">
        <f>B29/B32</f>
        <v>#DIV/0!</v>
      </c>
      <c r="C30" s="150"/>
      <c r="D30" s="78"/>
      <c r="E30" s="578"/>
      <c r="F30" s="578"/>
      <c r="G30" s="579"/>
    </row>
    <row r="31" spans="1:12" ht="3.6" customHeight="1" x14ac:dyDescent="0.25">
      <c r="A31" s="589"/>
      <c r="B31" s="590"/>
      <c r="C31" s="590"/>
      <c r="D31" s="590"/>
      <c r="E31" s="590"/>
      <c r="F31" s="79"/>
      <c r="G31" s="80"/>
    </row>
    <row r="32" spans="1:12" ht="55.8" thickBot="1" x14ac:dyDescent="0.3">
      <c r="A32" s="81" t="s">
        <v>29</v>
      </c>
      <c r="B32" s="82">
        <f>B27+B29</f>
        <v>0</v>
      </c>
      <c r="C32" s="169" t="s">
        <v>30</v>
      </c>
      <c r="D32" s="82" t="e">
        <f>D27+D29</f>
        <v>#REF!</v>
      </c>
      <c r="E32" s="591"/>
      <c r="F32" s="591"/>
      <c r="G32" s="592"/>
    </row>
    <row r="33" spans="1:7" ht="15.75" customHeight="1" thickBot="1" x14ac:dyDescent="0.3">
      <c r="A33" s="593" t="s">
        <v>31</v>
      </c>
      <c r="B33" s="594"/>
      <c r="C33" s="595"/>
      <c r="D33" s="161" t="e">
        <f>D32/B27</f>
        <v>#REF!</v>
      </c>
      <c r="E33" s="496"/>
      <c r="F33" s="496"/>
      <c r="G33" s="497"/>
    </row>
    <row r="34" spans="1:7" ht="15.75" customHeight="1" thickBot="1" x14ac:dyDescent="0.3"/>
    <row r="35" spans="1:7" ht="8.25" customHeight="1" x14ac:dyDescent="0.25">
      <c r="A35" s="572" t="s">
        <v>32</v>
      </c>
      <c r="B35" s="573"/>
      <c r="C35" s="573"/>
      <c r="D35" s="573"/>
      <c r="E35" s="573"/>
      <c r="F35" s="573"/>
      <c r="G35" s="574"/>
    </row>
    <row r="36" spans="1:7" ht="44.1" customHeight="1" thickBot="1" x14ac:dyDescent="0.3">
      <c r="A36" s="575"/>
      <c r="B36" s="576"/>
      <c r="C36" s="576"/>
      <c r="D36" s="576"/>
      <c r="E36" s="576"/>
      <c r="F36" s="576"/>
      <c r="G36" s="577"/>
    </row>
    <row r="37" spans="1:7" ht="10.5" customHeight="1" x14ac:dyDescent="0.25"/>
    <row r="40" spans="1:7" x14ac:dyDescent="0.25">
      <c r="A40" s="18"/>
      <c r="B40" s="18"/>
      <c r="C40" s="18"/>
      <c r="D40" s="18"/>
      <c r="E40" s="18"/>
    </row>
  </sheetData>
  <sheetProtection formatCells="0" formatColumns="0" formatRows="0"/>
  <mergeCells count="24">
    <mergeCell ref="E20:G20"/>
    <mergeCell ref="A2:G2"/>
    <mergeCell ref="A7:G7"/>
    <mergeCell ref="A8:G8"/>
    <mergeCell ref="A10:G10"/>
    <mergeCell ref="E11:G11"/>
    <mergeCell ref="E12:G12"/>
    <mergeCell ref="E15:G15"/>
    <mergeCell ref="E16:G16"/>
    <mergeCell ref="E17:G17"/>
    <mergeCell ref="E18:G18"/>
    <mergeCell ref="E19:G19"/>
    <mergeCell ref="A35:G36"/>
    <mergeCell ref="E21:G21"/>
    <mergeCell ref="A22:G22"/>
    <mergeCell ref="E23:G23"/>
    <mergeCell ref="A26:G26"/>
    <mergeCell ref="E27:G27"/>
    <mergeCell ref="A28:G28"/>
    <mergeCell ref="E29:G29"/>
    <mergeCell ref="E30:G30"/>
    <mergeCell ref="A31:E31"/>
    <mergeCell ref="E32:G32"/>
    <mergeCell ref="A33:C33"/>
  </mergeCells>
  <conditionalFormatting sqref="D12:D21">
    <cfRule type="expression" dxfId="10" priority="5">
      <formula>$C12="no"</formula>
    </cfRule>
  </conditionalFormatting>
  <conditionalFormatting sqref="D23">
    <cfRule type="expression" dxfId="9" priority="4">
      <formula>$C$23="no"</formula>
    </cfRule>
  </conditionalFormatting>
  <conditionalFormatting sqref="D29">
    <cfRule type="expression" dxfId="8" priority="1">
      <formula>$C$23="no"</formula>
    </cfRule>
  </conditionalFormatting>
  <conditionalFormatting sqref="D33">
    <cfRule type="cellIs" dxfId="7" priority="2" operator="between">
      <formula>0</formula>
      <formula>0.02</formula>
    </cfRule>
    <cfRule type="cellIs" dxfId="6" priority="7" operator="greaterThan">
      <formula>0.02005</formula>
    </cfRule>
  </conditionalFormatting>
  <conditionalFormatting sqref="E15:G15">
    <cfRule type="expression" dxfId="5" priority="6">
      <formula>$C12="no"</formula>
    </cfRule>
  </conditionalFormatting>
  <printOptions horizontalCentered="1"/>
  <pageMargins left="0.5" right="0.5" top="0.25" bottom="0.25" header="0.5" footer="0.5"/>
  <pageSetup scale="70"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97A02B-9209-4FC3-B130-989DB79F2E06}">
          <x14:formula1>
            <xm:f>List!$Q$1:$Q$3</xm:f>
          </x14:formula1>
          <xm:sqref>C23 C12 C15:C20 C29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K18"/>
  <sheetViews>
    <sheetView showGridLines="0" zoomScale="75" zoomScaleNormal="75" workbookViewId="0">
      <selection sqref="A1:E1"/>
    </sheetView>
  </sheetViews>
  <sheetFormatPr defaultColWidth="9.33203125" defaultRowHeight="13.2" x14ac:dyDescent="0.25"/>
  <cols>
    <col min="1" max="1" width="56" style="2" customWidth="1"/>
    <col min="2" max="4" width="25.6640625" style="2" customWidth="1"/>
    <col min="5" max="5" width="17.44140625" style="2" customWidth="1"/>
    <col min="6" max="6" width="30.6640625" style="172" customWidth="1"/>
    <col min="7" max="7" width="57.33203125" style="36" customWidth="1"/>
    <col min="8" max="9" width="15.6640625" style="36" customWidth="1"/>
    <col min="10" max="16384" width="9.33203125" style="2"/>
  </cols>
  <sheetData>
    <row r="1" spans="1:11" s="30" customFormat="1" ht="12.75" customHeight="1" x14ac:dyDescent="0.25">
      <c r="A1" s="658"/>
      <c r="B1" s="658"/>
      <c r="C1" s="658"/>
      <c r="D1" s="658"/>
      <c r="E1" s="658"/>
      <c r="F1" s="564"/>
      <c r="G1" s="564"/>
      <c r="H1" s="564"/>
      <c r="I1" s="564"/>
    </row>
    <row r="2" spans="1:11" s="31" customFormat="1" ht="17.399999999999999" x14ac:dyDescent="0.25">
      <c r="A2" s="662" t="s">
        <v>21</v>
      </c>
      <c r="B2" s="662"/>
      <c r="C2" s="662"/>
      <c r="D2" s="662"/>
      <c r="E2" s="662"/>
      <c r="F2" s="662"/>
      <c r="G2" s="662"/>
      <c r="H2" s="662"/>
      <c r="I2" s="662"/>
      <c r="J2" s="24"/>
      <c r="K2" s="24"/>
    </row>
    <row r="3" spans="1:11" ht="143.69999999999999" customHeight="1" x14ac:dyDescent="0.25">
      <c r="A3" s="687" t="s">
        <v>156</v>
      </c>
      <c r="B3" s="688"/>
      <c r="C3" s="688"/>
      <c r="D3" s="688"/>
      <c r="E3" s="688"/>
      <c r="F3" s="688"/>
      <c r="G3" s="688"/>
      <c r="H3" s="688"/>
      <c r="I3" s="688"/>
      <c r="J3" s="86"/>
      <c r="K3" s="86"/>
    </row>
    <row r="4" spans="1:11" ht="13.8" thickBot="1" x14ac:dyDescent="0.3">
      <c r="A4" s="101"/>
      <c r="B4" s="101"/>
      <c r="C4" s="101"/>
      <c r="D4" s="101"/>
      <c r="E4" s="122"/>
      <c r="F4" s="170"/>
      <c r="G4" s="124"/>
      <c r="H4" s="124"/>
      <c r="I4" s="124"/>
      <c r="J4" s="86"/>
      <c r="K4" s="86"/>
    </row>
    <row r="5" spans="1:11" s="23" customFormat="1" ht="55.2" x14ac:dyDescent="0.25">
      <c r="A5" s="567" t="s">
        <v>152</v>
      </c>
      <c r="B5" s="529" t="s">
        <v>109</v>
      </c>
      <c r="C5" s="529" t="s">
        <v>110</v>
      </c>
      <c r="D5" s="529" t="s">
        <v>111</v>
      </c>
      <c r="E5" s="565" t="s">
        <v>157</v>
      </c>
      <c r="F5" s="462" t="s">
        <v>90</v>
      </c>
      <c r="G5" s="462" t="s">
        <v>54</v>
      </c>
      <c r="H5" s="463" t="s">
        <v>55</v>
      </c>
      <c r="I5" s="464" t="s">
        <v>158</v>
      </c>
      <c r="J5" s="110"/>
    </row>
    <row r="6" spans="1:11" ht="125.25" customHeight="1" x14ac:dyDescent="0.25">
      <c r="A6" s="384" t="s">
        <v>159</v>
      </c>
      <c r="B6" s="531"/>
      <c r="C6" s="531"/>
      <c r="D6" s="531"/>
      <c r="E6" s="249">
        <v>7200</v>
      </c>
      <c r="F6" s="247" t="s">
        <v>100</v>
      </c>
      <c r="G6" s="247" t="s">
        <v>160</v>
      </c>
      <c r="H6" s="248">
        <v>1</v>
      </c>
      <c r="I6" s="465">
        <f>E6*H6</f>
        <v>7200</v>
      </c>
      <c r="J6" s="86"/>
      <c r="K6" s="86"/>
    </row>
    <row r="7" spans="1:11" ht="66" x14ac:dyDescent="0.25">
      <c r="A7" s="384" t="s">
        <v>161</v>
      </c>
      <c r="B7" s="531"/>
      <c r="C7" s="531"/>
      <c r="D7" s="531"/>
      <c r="E7" s="249">
        <v>10500000</v>
      </c>
      <c r="F7" s="247" t="s">
        <v>162</v>
      </c>
      <c r="G7" s="247" t="s">
        <v>163</v>
      </c>
      <c r="H7" s="248">
        <v>0</v>
      </c>
      <c r="I7" s="465">
        <f t="shared" ref="I7:I13" si="0">H7*E7</f>
        <v>0</v>
      </c>
      <c r="J7" s="86"/>
      <c r="K7" s="86"/>
    </row>
    <row r="8" spans="1:11" x14ac:dyDescent="0.25">
      <c r="A8" s="186"/>
      <c r="B8" s="532"/>
      <c r="C8" s="532"/>
      <c r="D8" s="532"/>
      <c r="E8" s="59"/>
      <c r="F8" s="187"/>
      <c r="G8" s="216"/>
      <c r="H8" s="219"/>
      <c r="I8" s="258">
        <f t="shared" si="0"/>
        <v>0</v>
      </c>
      <c r="J8" s="86"/>
      <c r="K8" s="86"/>
    </row>
    <row r="9" spans="1:11" x14ac:dyDescent="0.25">
      <c r="A9" s="106"/>
      <c r="B9" s="532"/>
      <c r="C9" s="532"/>
      <c r="D9" s="532"/>
      <c r="E9" s="59"/>
      <c r="F9" s="107"/>
      <c r="G9" s="217"/>
      <c r="H9" s="219"/>
      <c r="I9" s="258">
        <f t="shared" si="0"/>
        <v>0</v>
      </c>
      <c r="J9" s="86"/>
      <c r="K9" s="86"/>
    </row>
    <row r="10" spans="1:11" x14ac:dyDescent="0.25">
      <c r="A10" s="106"/>
      <c r="B10" s="532"/>
      <c r="C10" s="532"/>
      <c r="D10" s="532"/>
      <c r="E10" s="59"/>
      <c r="F10" s="107"/>
      <c r="G10" s="217"/>
      <c r="H10" s="219"/>
      <c r="I10" s="258">
        <f t="shared" si="0"/>
        <v>0</v>
      </c>
      <c r="J10" s="86"/>
      <c r="K10" s="86"/>
    </row>
    <row r="11" spans="1:11" x14ac:dyDescent="0.25">
      <c r="A11" s="108"/>
      <c r="B11" s="533"/>
      <c r="C11" s="533"/>
      <c r="D11" s="533"/>
      <c r="E11" s="100"/>
      <c r="F11" s="109"/>
      <c r="G11" s="218"/>
      <c r="H11" s="219"/>
      <c r="I11" s="258">
        <f t="shared" si="0"/>
        <v>0</v>
      </c>
      <c r="J11" s="86"/>
      <c r="K11" s="86"/>
    </row>
    <row r="12" spans="1:11" x14ac:dyDescent="0.25">
      <c r="A12" s="108"/>
      <c r="B12" s="533"/>
      <c r="C12" s="533"/>
      <c r="D12" s="533"/>
      <c r="E12" s="100"/>
      <c r="F12" s="109"/>
      <c r="G12" s="218"/>
      <c r="H12" s="219"/>
      <c r="I12" s="258">
        <f t="shared" si="0"/>
        <v>0</v>
      </c>
      <c r="J12" s="86"/>
      <c r="K12" s="86"/>
    </row>
    <row r="13" spans="1:11" ht="13.8" thickBot="1" x14ac:dyDescent="0.3">
      <c r="A13" s="466"/>
      <c r="B13" s="534"/>
      <c r="C13" s="534"/>
      <c r="D13" s="534"/>
      <c r="E13" s="467"/>
      <c r="F13" s="468"/>
      <c r="G13" s="469"/>
      <c r="H13" s="470"/>
      <c r="I13" s="471">
        <f t="shared" si="0"/>
        <v>0</v>
      </c>
      <c r="J13" s="86"/>
      <c r="K13" s="86"/>
    </row>
    <row r="14" spans="1:11" ht="13.8" thickBot="1" x14ac:dyDescent="0.3">
      <c r="A14" s="303"/>
      <c r="B14" s="303"/>
      <c r="C14" s="303"/>
      <c r="D14" s="303"/>
      <c r="E14" s="459"/>
      <c r="F14" s="460"/>
      <c r="G14" s="460"/>
      <c r="H14" s="461"/>
      <c r="I14" s="133"/>
      <c r="J14" s="86"/>
      <c r="K14" s="86"/>
    </row>
    <row r="15" spans="1:11" s="23" customFormat="1" ht="14.4" thickBot="1" x14ac:dyDescent="0.3">
      <c r="A15" s="244" t="s">
        <v>164</v>
      </c>
      <c r="B15" s="530"/>
      <c r="C15" s="530"/>
      <c r="D15" s="530"/>
      <c r="E15" s="431">
        <f>SUM(E8:E14)</f>
        <v>0</v>
      </c>
      <c r="F15" s="256"/>
      <c r="G15" s="257"/>
      <c r="H15" s="257"/>
      <c r="I15" s="232">
        <f>SUM(I7:I14)</f>
        <v>0</v>
      </c>
    </row>
    <row r="16" spans="1:11" ht="13.8" thickBot="1" x14ac:dyDescent="0.3">
      <c r="A16" s="86"/>
      <c r="B16" s="86"/>
      <c r="C16" s="86"/>
      <c r="D16" s="86"/>
      <c r="E16" s="86"/>
      <c r="F16" s="171"/>
      <c r="G16" s="105"/>
      <c r="H16" s="105"/>
      <c r="I16" s="105"/>
      <c r="J16" s="86"/>
      <c r="K16" s="86"/>
    </row>
    <row r="17" spans="1:11" ht="74.099999999999994" customHeight="1" thickBot="1" x14ac:dyDescent="0.3">
      <c r="A17" s="689" t="s">
        <v>32</v>
      </c>
      <c r="B17" s="690"/>
      <c r="C17" s="690"/>
      <c r="D17" s="690"/>
      <c r="E17" s="690"/>
      <c r="F17" s="690"/>
      <c r="G17" s="690"/>
      <c r="H17" s="690"/>
      <c r="I17" s="691"/>
      <c r="J17" s="86"/>
      <c r="K17" s="86"/>
    </row>
    <row r="18" spans="1:11" x14ac:dyDescent="0.25">
      <c r="A18" s="86"/>
      <c r="B18" s="86"/>
      <c r="C18" s="86"/>
      <c r="D18" s="86"/>
      <c r="E18" s="86"/>
      <c r="F18" s="171"/>
      <c r="G18" s="105"/>
      <c r="H18" s="105"/>
      <c r="I18" s="105"/>
      <c r="J18" s="86"/>
      <c r="K18" s="86"/>
    </row>
  </sheetData>
  <sheetProtection formatCells="0" formatColumns="0" formatRows="0" insertRows="0" deleteRows="0"/>
  <customSheetViews>
    <customSheetView guid="{BF352FCE-C1BE-4B84-9561-6030FEF6A15F}" scale="90" showPageBreaks="1" fitToPage="1">
      <selection activeCell="A2" sqref="A2:D2"/>
      <pageMargins left="0" right="0" top="0" bottom="0" header="0" footer="0"/>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 right="0" top="0" bottom="0" header="0" footer="0"/>
      <printOptions horizontalCentered="1"/>
      <pageSetup scale="84" fitToHeight="6" orientation="landscape" r:id="rId6"/>
      <headerFooter alignWithMargins="0">
        <oddFooter>&amp;Lh. Other Direct Costs&amp;RPage &amp;P of &amp;N</oddFooter>
      </headerFooter>
    </customSheetView>
  </customSheetViews>
  <mergeCells count="4">
    <mergeCell ref="A1:E1"/>
    <mergeCell ref="A3:I3"/>
    <mergeCell ref="A2:I2"/>
    <mergeCell ref="A17:I17"/>
  </mergeCells>
  <phoneticPr fontId="4" type="noConversion"/>
  <printOptions horizontalCentered="1"/>
  <pageMargins left="0.5" right="0.5" top="0.25" bottom="0.25" header="0.5" footer="0.5"/>
  <pageSetup scale="67" fitToHeight="0" orientation="landscape" horizontalDpi="300" verticalDpi="300" r:id="rId7"/>
  <headerFooter alignWithMargins="0"/>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L80"/>
  <sheetViews>
    <sheetView showGridLines="0" zoomScale="75" zoomScaleNormal="75" workbookViewId="0">
      <selection sqref="A1:D1"/>
    </sheetView>
  </sheetViews>
  <sheetFormatPr defaultColWidth="9.33203125" defaultRowHeight="13.2" x14ac:dyDescent="0.25"/>
  <cols>
    <col min="1" max="1" width="39.6640625" style="43" bestFit="1" customWidth="1"/>
    <col min="2" max="2" width="23.5546875" style="43" customWidth="1"/>
    <col min="3" max="3" width="22.44140625" style="43" bestFit="1" customWidth="1"/>
    <col min="4" max="4" width="23.33203125" style="66" bestFit="1" customWidth="1"/>
    <col min="5" max="6" width="23.33203125" style="66" customWidth="1"/>
    <col min="7" max="7" width="24.33203125" style="179" customWidth="1"/>
    <col min="8" max="8" width="38.44140625" style="179" customWidth="1"/>
    <col min="9" max="9" width="23.6640625" style="43" hidden="1" customWidth="1"/>
    <col min="10" max="10" width="9.33203125" style="43" hidden="1" customWidth="1"/>
    <col min="11" max="11" width="6.5546875" style="43" customWidth="1"/>
    <col min="12" max="16384" width="9.33203125" style="43"/>
  </cols>
  <sheetData>
    <row r="1" spans="1:12" s="37" customFormat="1" ht="10.5" customHeight="1" x14ac:dyDescent="0.2">
      <c r="A1" s="658"/>
      <c r="B1" s="658"/>
      <c r="C1" s="658"/>
      <c r="D1" s="658"/>
      <c r="E1" s="564"/>
      <c r="F1" s="564"/>
      <c r="G1" s="173"/>
      <c r="H1" s="564"/>
      <c r="I1" s="21"/>
    </row>
    <row r="2" spans="1:12" s="38" customFormat="1" ht="18" thickBot="1" x14ac:dyDescent="0.3">
      <c r="A2" s="694" t="s">
        <v>165</v>
      </c>
      <c r="B2" s="694"/>
      <c r="C2" s="694"/>
      <c r="D2" s="694"/>
      <c r="E2" s="694"/>
      <c r="F2" s="694"/>
      <c r="G2" s="694"/>
      <c r="H2" s="694"/>
      <c r="I2" s="22"/>
      <c r="J2" s="110"/>
      <c r="K2" s="110"/>
      <c r="L2" s="110"/>
    </row>
    <row r="3" spans="1:12" s="25" customFormat="1" ht="242.25" customHeight="1" thickBot="1" x14ac:dyDescent="0.3">
      <c r="A3" s="695" t="s">
        <v>222</v>
      </c>
      <c r="B3" s="696"/>
      <c r="C3" s="696"/>
      <c r="D3" s="696"/>
      <c r="E3" s="696"/>
      <c r="F3" s="696"/>
      <c r="G3" s="696"/>
      <c r="H3" s="697"/>
      <c r="I3" s="519"/>
      <c r="J3" s="188"/>
      <c r="K3" s="39"/>
      <c r="L3" s="24"/>
    </row>
    <row r="4" spans="1:12" s="38" customFormat="1" ht="14.4" thickBot="1" x14ac:dyDescent="0.3">
      <c r="A4" s="120"/>
      <c r="B4" s="120"/>
      <c r="C4" s="120"/>
      <c r="D4" s="120"/>
      <c r="E4" s="120"/>
      <c r="F4" s="120"/>
      <c r="G4" s="174"/>
      <c r="H4" s="175"/>
      <c r="I4" s="40"/>
      <c r="J4" s="40"/>
      <c r="K4" s="110"/>
      <c r="L4" s="110"/>
    </row>
    <row r="5" spans="1:12" s="38" customFormat="1" ht="41.4" x14ac:dyDescent="0.25">
      <c r="A5" s="482" t="s">
        <v>166</v>
      </c>
      <c r="B5" s="483" t="s">
        <v>167</v>
      </c>
      <c r="C5" s="484" t="s">
        <v>168</v>
      </c>
      <c r="D5" s="570" t="s">
        <v>169</v>
      </c>
      <c r="E5" s="570" t="s">
        <v>170</v>
      </c>
      <c r="F5" s="570" t="s">
        <v>171</v>
      </c>
      <c r="G5" s="698" t="s">
        <v>172</v>
      </c>
      <c r="H5" s="699"/>
      <c r="I5" s="41"/>
      <c r="J5" s="110"/>
      <c r="K5" s="110"/>
      <c r="L5" s="110"/>
    </row>
    <row r="6" spans="1:12" s="38" customFormat="1" ht="43.2" customHeight="1" x14ac:dyDescent="0.25">
      <c r="A6" s="491" t="s">
        <v>173</v>
      </c>
      <c r="B6" s="446">
        <v>600000</v>
      </c>
      <c r="C6" s="398">
        <v>0.56000000000000005</v>
      </c>
      <c r="D6" s="448">
        <f>B6*C6</f>
        <v>336000.00000000006</v>
      </c>
      <c r="E6" s="448">
        <v>300000</v>
      </c>
      <c r="F6" s="448">
        <v>36000</v>
      </c>
      <c r="G6" s="692" t="s">
        <v>174</v>
      </c>
      <c r="H6" s="693"/>
      <c r="I6" s="42"/>
      <c r="J6" s="110"/>
      <c r="K6" s="110"/>
      <c r="L6" s="110"/>
    </row>
    <row r="7" spans="1:12" s="38" customFormat="1" ht="13.8" x14ac:dyDescent="0.25">
      <c r="A7" s="492"/>
      <c r="B7" s="485"/>
      <c r="C7" s="486"/>
      <c r="D7" s="487">
        <v>0</v>
      </c>
      <c r="E7" s="485"/>
      <c r="F7" s="488"/>
      <c r="G7" s="700"/>
      <c r="H7" s="701"/>
      <c r="I7" s="110"/>
      <c r="J7" s="110"/>
      <c r="K7" s="110"/>
      <c r="L7" s="110"/>
    </row>
    <row r="8" spans="1:12" s="38" customFormat="1" ht="15" customHeight="1" x14ac:dyDescent="0.25">
      <c r="A8" s="492"/>
      <c r="B8" s="489"/>
      <c r="C8" s="486"/>
      <c r="D8" s="487">
        <v>0</v>
      </c>
      <c r="E8" s="490"/>
      <c r="F8" s="490"/>
      <c r="G8" s="700"/>
      <c r="H8" s="701"/>
      <c r="I8" s="110"/>
      <c r="J8" s="110"/>
      <c r="K8" s="110"/>
      <c r="L8" s="110"/>
    </row>
    <row r="9" spans="1:12" s="38" customFormat="1" ht="13.8" x14ac:dyDescent="0.25">
      <c r="A9" s="492"/>
      <c r="B9" s="489"/>
      <c r="C9" s="486"/>
      <c r="D9" s="487">
        <v>0</v>
      </c>
      <c r="E9" s="490"/>
      <c r="F9" s="490"/>
      <c r="G9" s="700"/>
      <c r="H9" s="701"/>
      <c r="I9" s="110"/>
      <c r="J9" s="110"/>
      <c r="K9" s="110"/>
      <c r="L9" s="110"/>
    </row>
    <row r="10" spans="1:12" s="38" customFormat="1" ht="15" customHeight="1" x14ac:dyDescent="0.25">
      <c r="A10" s="492"/>
      <c r="B10" s="489"/>
      <c r="C10" s="486"/>
      <c r="D10" s="487">
        <v>0</v>
      </c>
      <c r="E10" s="490"/>
      <c r="F10" s="490"/>
      <c r="G10" s="700"/>
      <c r="H10" s="701"/>
      <c r="I10" s="110"/>
      <c r="J10" s="110"/>
      <c r="K10" s="110"/>
      <c r="L10" s="110"/>
    </row>
    <row r="11" spans="1:12" s="38" customFormat="1" ht="15" customHeight="1" x14ac:dyDescent="0.25">
      <c r="A11" s="492"/>
      <c r="B11" s="489"/>
      <c r="C11" s="486"/>
      <c r="D11" s="487">
        <v>0</v>
      </c>
      <c r="E11" s="490"/>
      <c r="F11" s="490"/>
      <c r="G11" s="700"/>
      <c r="H11" s="701"/>
      <c r="I11" s="110"/>
      <c r="J11" s="110"/>
      <c r="K11" s="110"/>
      <c r="L11" s="110"/>
    </row>
    <row r="12" spans="1:12" s="38" customFormat="1" ht="15" customHeight="1" x14ac:dyDescent="0.25">
      <c r="A12" s="492"/>
      <c r="B12" s="489"/>
      <c r="C12" s="486"/>
      <c r="D12" s="487">
        <v>0</v>
      </c>
      <c r="E12" s="490"/>
      <c r="F12" s="490"/>
      <c r="G12" s="700"/>
      <c r="H12" s="701"/>
      <c r="I12" s="110"/>
      <c r="J12" s="110"/>
      <c r="K12" s="110"/>
      <c r="L12" s="110"/>
    </row>
    <row r="13" spans="1:12" s="38" customFormat="1" ht="15" customHeight="1" x14ac:dyDescent="0.25">
      <c r="A13" s="492"/>
      <c r="B13" s="489"/>
      <c r="C13" s="486"/>
      <c r="D13" s="487">
        <f t="shared" ref="D13:D17" si="0">B13*C13</f>
        <v>0</v>
      </c>
      <c r="E13" s="490"/>
      <c r="F13" s="490"/>
      <c r="G13" s="700"/>
      <c r="H13" s="701"/>
      <c r="I13" s="110"/>
      <c r="J13" s="110"/>
      <c r="K13" s="110"/>
      <c r="L13" s="110"/>
    </row>
    <row r="14" spans="1:12" s="38" customFormat="1" ht="15" customHeight="1" x14ac:dyDescent="0.25">
      <c r="A14" s="492"/>
      <c r="B14" s="489"/>
      <c r="C14" s="486"/>
      <c r="D14" s="487">
        <f t="shared" si="0"/>
        <v>0</v>
      </c>
      <c r="E14" s="490"/>
      <c r="F14" s="490"/>
      <c r="G14" s="700"/>
      <c r="H14" s="701"/>
      <c r="I14" s="110"/>
      <c r="J14" s="110"/>
      <c r="K14" s="110"/>
      <c r="L14" s="110"/>
    </row>
    <row r="15" spans="1:12" s="38" customFormat="1" ht="15" customHeight="1" x14ac:dyDescent="0.25">
      <c r="A15" s="492"/>
      <c r="B15" s="489"/>
      <c r="C15" s="486"/>
      <c r="D15" s="487">
        <f t="shared" si="0"/>
        <v>0</v>
      </c>
      <c r="E15" s="490"/>
      <c r="F15" s="490"/>
      <c r="G15" s="700"/>
      <c r="H15" s="701"/>
      <c r="I15" s="110"/>
      <c r="J15" s="110"/>
      <c r="K15" s="110"/>
      <c r="L15" s="110"/>
    </row>
    <row r="16" spans="1:12" s="38" customFormat="1" ht="15" customHeight="1" x14ac:dyDescent="0.25">
      <c r="A16" s="492"/>
      <c r="B16" s="489"/>
      <c r="C16" s="486"/>
      <c r="D16" s="487">
        <f t="shared" si="0"/>
        <v>0</v>
      </c>
      <c r="E16" s="490"/>
      <c r="F16" s="490"/>
      <c r="G16" s="700"/>
      <c r="H16" s="701"/>
      <c r="I16" s="110"/>
      <c r="J16" s="110"/>
      <c r="K16" s="110"/>
      <c r="L16" s="110"/>
    </row>
    <row r="17" spans="1:11" s="38" customFormat="1" ht="15" customHeight="1" thickBot="1" x14ac:dyDescent="0.3">
      <c r="A17" s="396"/>
      <c r="B17" s="447"/>
      <c r="C17" s="397"/>
      <c r="D17" s="449">
        <f t="shared" si="0"/>
        <v>0</v>
      </c>
      <c r="E17" s="442"/>
      <c r="F17" s="442"/>
      <c r="G17" s="705"/>
      <c r="H17" s="706"/>
      <c r="I17" s="110"/>
      <c r="J17" s="110"/>
      <c r="K17" s="110"/>
    </row>
    <row r="18" spans="1:11" s="38" customFormat="1" ht="15" customHeight="1" thickBot="1" x14ac:dyDescent="0.3">
      <c r="A18" s="288"/>
      <c r="B18" s="289"/>
      <c r="C18" s="290"/>
      <c r="D18" s="443"/>
      <c r="E18" s="444"/>
      <c r="F18" s="444"/>
      <c r="G18" s="287"/>
      <c r="H18" s="287"/>
      <c r="I18" s="110"/>
      <c r="J18" s="110"/>
      <c r="K18" s="110"/>
    </row>
    <row r="19" spans="1:11" s="38" customFormat="1" ht="16.2" customHeight="1" thickBot="1" x14ac:dyDescent="0.3">
      <c r="A19" s="702" t="s">
        <v>175</v>
      </c>
      <c r="B19" s="703"/>
      <c r="C19" s="704"/>
      <c r="D19" s="445">
        <f>SUM(D7:D17)</f>
        <v>0</v>
      </c>
      <c r="E19" s="445">
        <f>SUM(E7:E17)</f>
        <v>0</v>
      </c>
      <c r="F19" s="445">
        <f>SUM(F7:F17)</f>
        <v>0</v>
      </c>
      <c r="G19" s="291"/>
      <c r="H19" s="292"/>
      <c r="I19" s="110"/>
      <c r="J19" s="110"/>
      <c r="K19" s="110"/>
    </row>
    <row r="20" spans="1:11" s="38" customFormat="1" ht="14.4" thickBot="1" x14ac:dyDescent="0.3">
      <c r="A20" s="44"/>
      <c r="B20" s="45"/>
      <c r="C20" s="45"/>
      <c r="D20" s="45"/>
      <c r="E20" s="45"/>
      <c r="F20" s="45"/>
      <c r="G20" s="176"/>
      <c r="H20" s="177"/>
      <c r="I20" s="102"/>
      <c r="J20" s="110"/>
      <c r="K20" s="110"/>
    </row>
    <row r="21" spans="1:11" s="38" customFormat="1" ht="71.7" customHeight="1" thickBot="1" x14ac:dyDescent="0.3">
      <c r="A21" s="648" t="s">
        <v>32</v>
      </c>
      <c r="B21" s="649"/>
      <c r="C21" s="649"/>
      <c r="D21" s="649"/>
      <c r="E21" s="649"/>
      <c r="F21" s="649"/>
      <c r="G21" s="649"/>
      <c r="H21" s="650"/>
      <c r="I21" s="110"/>
      <c r="J21" s="110"/>
      <c r="K21" s="110"/>
    </row>
    <row r="22" spans="1:11" s="38" customFormat="1" x14ac:dyDescent="0.25">
      <c r="A22" s="110"/>
      <c r="B22" s="110"/>
      <c r="C22" s="110"/>
      <c r="D22" s="111"/>
      <c r="E22" s="111"/>
      <c r="F22" s="111"/>
      <c r="G22" s="178"/>
      <c r="H22" s="178"/>
      <c r="I22" s="110"/>
      <c r="J22" s="110"/>
      <c r="K22" s="110"/>
    </row>
    <row r="23" spans="1:11" s="38" customFormat="1" x14ac:dyDescent="0.25">
      <c r="A23" s="110"/>
      <c r="B23" s="110"/>
      <c r="C23" s="110"/>
      <c r="D23" s="111"/>
      <c r="E23" s="111"/>
      <c r="F23" s="111"/>
      <c r="G23" s="178"/>
      <c r="H23" s="178"/>
      <c r="I23" s="110"/>
      <c r="J23" s="110"/>
      <c r="K23" s="110"/>
    </row>
    <row r="24" spans="1:11" s="38" customFormat="1" x14ac:dyDescent="0.25">
      <c r="A24" s="110"/>
      <c r="B24" s="110"/>
      <c r="C24" s="110"/>
      <c r="D24" s="111"/>
      <c r="E24" s="111"/>
      <c r="F24" s="111"/>
      <c r="G24" s="178"/>
      <c r="H24" s="178"/>
      <c r="I24" s="110"/>
      <c r="J24" s="110"/>
      <c r="K24" s="110"/>
    </row>
    <row r="25" spans="1:11" s="38" customFormat="1" x14ac:dyDescent="0.25">
      <c r="A25" s="110"/>
      <c r="B25" s="110"/>
      <c r="C25" s="110"/>
      <c r="D25" s="111"/>
      <c r="E25" s="111"/>
      <c r="F25" s="111"/>
      <c r="G25" s="178"/>
      <c r="H25" s="178"/>
      <c r="I25" s="110"/>
      <c r="J25" s="110"/>
      <c r="K25" s="110"/>
    </row>
    <row r="26" spans="1:11" s="38" customFormat="1" x14ac:dyDescent="0.25">
      <c r="A26" s="110"/>
      <c r="B26" s="110"/>
      <c r="C26" s="110"/>
      <c r="D26" s="111"/>
      <c r="E26" s="111"/>
      <c r="F26" s="111"/>
      <c r="G26" s="178"/>
      <c r="H26" s="178"/>
      <c r="I26" s="110"/>
      <c r="J26" s="110"/>
      <c r="K26" s="110"/>
    </row>
    <row r="27" spans="1:11" s="38" customFormat="1" x14ac:dyDescent="0.25">
      <c r="A27" s="110"/>
      <c r="B27" s="110"/>
      <c r="C27" s="110"/>
      <c r="D27" s="111"/>
      <c r="E27" s="111"/>
      <c r="F27" s="111"/>
      <c r="G27" s="178"/>
      <c r="H27" s="178"/>
      <c r="I27" s="110"/>
      <c r="J27" s="110"/>
      <c r="K27" s="110"/>
    </row>
    <row r="28" spans="1:11" s="38" customFormat="1" x14ac:dyDescent="0.25">
      <c r="A28" s="110"/>
      <c r="B28" s="110"/>
      <c r="C28" s="110"/>
      <c r="D28" s="111"/>
      <c r="E28" s="111"/>
      <c r="F28" s="111"/>
      <c r="G28" s="178"/>
      <c r="H28" s="178"/>
      <c r="I28" s="110"/>
      <c r="J28" s="110"/>
      <c r="K28" s="110"/>
    </row>
    <row r="29" spans="1:11" s="38" customFormat="1" x14ac:dyDescent="0.25">
      <c r="A29" s="110"/>
      <c r="B29" s="110"/>
      <c r="C29" s="110"/>
      <c r="D29" s="111"/>
      <c r="E29" s="111"/>
      <c r="F29" s="111"/>
      <c r="G29" s="178"/>
      <c r="H29" s="178"/>
      <c r="I29" s="110"/>
      <c r="J29" s="110"/>
      <c r="K29" s="110"/>
    </row>
    <row r="30" spans="1:11" s="38" customFormat="1" x14ac:dyDescent="0.25">
      <c r="A30" s="110"/>
      <c r="B30" s="110"/>
      <c r="C30" s="110"/>
      <c r="D30" s="111"/>
      <c r="E30" s="111"/>
      <c r="F30" s="111"/>
      <c r="G30" s="178"/>
      <c r="H30" s="178"/>
      <c r="I30" s="110"/>
      <c r="J30" s="110"/>
      <c r="K30" s="110"/>
    </row>
    <row r="31" spans="1:11" s="38" customFormat="1" x14ac:dyDescent="0.25">
      <c r="A31" s="110"/>
      <c r="B31" s="110"/>
      <c r="C31" s="110"/>
      <c r="D31" s="111"/>
      <c r="E31" s="111"/>
      <c r="F31" s="111"/>
      <c r="G31" s="178"/>
      <c r="H31" s="178"/>
      <c r="I31" s="110"/>
      <c r="J31" s="110"/>
      <c r="K31" s="110"/>
    </row>
    <row r="32" spans="1:11" s="38" customFormat="1" x14ac:dyDescent="0.25">
      <c r="A32" s="110"/>
      <c r="B32" s="110"/>
      <c r="C32" s="110"/>
      <c r="D32" s="111"/>
      <c r="E32" s="111"/>
      <c r="F32" s="111"/>
      <c r="G32" s="178"/>
      <c r="H32" s="178"/>
      <c r="I32" s="110"/>
      <c r="J32" s="110"/>
      <c r="K32" s="110"/>
    </row>
    <row r="33" spans="4:11" s="38" customFormat="1" x14ac:dyDescent="0.25">
      <c r="D33" s="111"/>
      <c r="E33" s="111"/>
      <c r="F33" s="111"/>
      <c r="G33" s="178"/>
      <c r="H33" s="178"/>
      <c r="I33" s="110"/>
      <c r="J33" s="110"/>
      <c r="K33" s="110"/>
    </row>
    <row r="34" spans="4:11" s="38" customFormat="1" x14ac:dyDescent="0.25">
      <c r="D34" s="111"/>
      <c r="E34" s="111"/>
      <c r="F34" s="111"/>
      <c r="G34" s="178"/>
      <c r="H34" s="178"/>
      <c r="I34" s="110"/>
      <c r="J34" s="110"/>
      <c r="K34" s="110"/>
    </row>
    <row r="35" spans="4:11" s="38" customFormat="1" x14ac:dyDescent="0.25">
      <c r="D35" s="111"/>
      <c r="E35" s="111"/>
      <c r="F35" s="111"/>
      <c r="G35" s="178"/>
      <c r="H35" s="178"/>
      <c r="I35" s="110"/>
      <c r="J35" s="110"/>
      <c r="K35" s="110"/>
    </row>
    <row r="36" spans="4:11" s="38" customFormat="1" x14ac:dyDescent="0.25">
      <c r="D36" s="111"/>
      <c r="E36" s="111"/>
      <c r="F36" s="111"/>
      <c r="G36" s="178"/>
      <c r="H36" s="178"/>
      <c r="I36" s="110"/>
      <c r="J36" s="110"/>
      <c r="K36" s="110"/>
    </row>
    <row r="37" spans="4:11" s="38" customFormat="1" x14ac:dyDescent="0.25">
      <c r="D37" s="111"/>
      <c r="E37" s="111"/>
      <c r="F37" s="111"/>
      <c r="G37" s="178"/>
      <c r="H37" s="178"/>
      <c r="I37" s="110"/>
      <c r="J37" s="110"/>
      <c r="K37" s="110"/>
    </row>
    <row r="38" spans="4:11" s="38" customFormat="1" x14ac:dyDescent="0.25">
      <c r="D38" s="111"/>
      <c r="E38" s="111"/>
      <c r="F38" s="111"/>
      <c r="G38" s="178"/>
      <c r="H38" s="178"/>
      <c r="I38" s="110"/>
      <c r="J38" s="110"/>
      <c r="K38" s="110"/>
    </row>
    <row r="39" spans="4:11" s="38" customFormat="1" x14ac:dyDescent="0.25">
      <c r="D39" s="111"/>
      <c r="E39" s="111"/>
      <c r="F39" s="111"/>
      <c r="G39" s="178"/>
      <c r="H39" s="178"/>
      <c r="I39" s="110"/>
      <c r="J39" s="110"/>
      <c r="K39" s="110"/>
    </row>
    <row r="40" spans="4:11" s="38" customFormat="1" x14ac:dyDescent="0.25">
      <c r="D40" s="111"/>
      <c r="E40" s="111"/>
      <c r="F40" s="111"/>
      <c r="G40" s="178"/>
      <c r="H40" s="178"/>
      <c r="I40" s="110"/>
      <c r="J40" s="110"/>
      <c r="K40" s="110"/>
    </row>
    <row r="41" spans="4:11" s="38" customFormat="1" x14ac:dyDescent="0.25">
      <c r="D41" s="111"/>
      <c r="E41" s="111"/>
      <c r="F41" s="111"/>
      <c r="G41" s="178"/>
      <c r="H41" s="178"/>
      <c r="I41" s="110"/>
      <c r="J41" s="110"/>
      <c r="K41" s="110"/>
    </row>
    <row r="42" spans="4:11" s="38" customFormat="1" x14ac:dyDescent="0.25">
      <c r="D42" s="111"/>
      <c r="E42" s="111"/>
      <c r="F42" s="111"/>
      <c r="G42" s="178"/>
      <c r="H42" s="178"/>
      <c r="I42" s="110"/>
      <c r="J42" s="110"/>
      <c r="K42" s="110"/>
    </row>
    <row r="43" spans="4:11" s="38" customFormat="1" x14ac:dyDescent="0.25">
      <c r="D43" s="111"/>
      <c r="E43" s="111"/>
      <c r="F43" s="111"/>
      <c r="G43" s="178"/>
      <c r="H43" s="178"/>
      <c r="I43" s="110"/>
      <c r="J43" s="110"/>
      <c r="K43" s="110"/>
    </row>
    <row r="44" spans="4:11" s="38" customFormat="1" x14ac:dyDescent="0.25">
      <c r="D44" s="111"/>
      <c r="E44" s="111"/>
      <c r="F44" s="111"/>
      <c r="G44" s="178"/>
      <c r="H44" s="178"/>
      <c r="I44" s="110"/>
      <c r="J44" s="110"/>
      <c r="K44" s="110"/>
    </row>
    <row r="45" spans="4:11" s="38" customFormat="1" x14ac:dyDescent="0.25">
      <c r="D45" s="111"/>
      <c r="E45" s="111"/>
      <c r="F45" s="111"/>
      <c r="G45" s="178"/>
      <c r="H45" s="178"/>
      <c r="I45" s="110"/>
      <c r="J45" s="110"/>
      <c r="K45" s="110"/>
    </row>
    <row r="46" spans="4:11" s="38" customFormat="1" x14ac:dyDescent="0.25">
      <c r="D46" s="111"/>
      <c r="E46" s="111"/>
      <c r="F46" s="111"/>
      <c r="G46" s="178"/>
      <c r="H46" s="178"/>
      <c r="I46" s="110"/>
      <c r="J46" s="110"/>
      <c r="K46" s="110"/>
    </row>
    <row r="47" spans="4:11" s="38" customFormat="1" x14ac:dyDescent="0.25">
      <c r="D47" s="111"/>
      <c r="E47" s="111"/>
      <c r="F47" s="111"/>
      <c r="G47" s="178"/>
      <c r="H47" s="178"/>
      <c r="I47" s="110"/>
      <c r="J47" s="110"/>
      <c r="K47" s="110"/>
    </row>
    <row r="48" spans="4:11" s="38" customFormat="1" x14ac:dyDescent="0.25">
      <c r="D48" s="111"/>
      <c r="E48" s="111"/>
      <c r="F48" s="111"/>
      <c r="G48" s="178"/>
      <c r="H48" s="178"/>
      <c r="I48" s="110"/>
      <c r="J48" s="110"/>
      <c r="K48" s="110"/>
    </row>
    <row r="49" spans="4:11" s="38" customFormat="1" x14ac:dyDescent="0.25">
      <c r="D49" s="111"/>
      <c r="E49" s="111"/>
      <c r="F49" s="111"/>
      <c r="G49" s="178"/>
      <c r="H49" s="178"/>
      <c r="I49" s="110"/>
      <c r="J49" s="110"/>
      <c r="K49" s="110"/>
    </row>
    <row r="50" spans="4:11" s="38" customFormat="1" x14ac:dyDescent="0.25">
      <c r="D50" s="111"/>
      <c r="E50" s="111"/>
      <c r="F50" s="111"/>
      <c r="G50" s="178"/>
      <c r="H50" s="178"/>
      <c r="I50" s="110"/>
      <c r="J50" s="110"/>
      <c r="K50" s="110"/>
    </row>
    <row r="51" spans="4:11" s="38" customFormat="1" x14ac:dyDescent="0.25">
      <c r="D51" s="111"/>
      <c r="E51" s="111"/>
      <c r="F51" s="111"/>
      <c r="G51" s="178"/>
      <c r="H51" s="178"/>
      <c r="I51" s="110"/>
      <c r="J51" s="110"/>
      <c r="K51" s="110"/>
    </row>
    <row r="52" spans="4:11" s="38" customFormat="1" x14ac:dyDescent="0.25">
      <c r="D52" s="111"/>
      <c r="E52" s="111"/>
      <c r="F52" s="111"/>
      <c r="G52" s="178"/>
      <c r="H52" s="178"/>
      <c r="I52" s="110"/>
      <c r="J52" s="110"/>
      <c r="K52" s="110"/>
    </row>
    <row r="53" spans="4:11" s="38" customFormat="1" x14ac:dyDescent="0.25">
      <c r="D53" s="111"/>
      <c r="E53" s="111"/>
      <c r="F53" s="111"/>
      <c r="G53" s="178"/>
      <c r="H53" s="178"/>
      <c r="I53" s="110"/>
      <c r="J53" s="110"/>
      <c r="K53" s="110"/>
    </row>
    <row r="54" spans="4:11" s="38" customFormat="1" x14ac:dyDescent="0.25">
      <c r="D54" s="111"/>
      <c r="E54" s="111"/>
      <c r="F54" s="111"/>
      <c r="G54" s="178"/>
      <c r="H54" s="178"/>
      <c r="I54" s="110"/>
      <c r="J54" s="110"/>
      <c r="K54" s="110"/>
    </row>
    <row r="55" spans="4:11" s="38" customFormat="1" x14ac:dyDescent="0.25">
      <c r="D55" s="111"/>
      <c r="E55" s="111"/>
      <c r="F55" s="111"/>
      <c r="G55" s="178"/>
      <c r="H55" s="178"/>
      <c r="I55" s="110"/>
      <c r="J55" s="110"/>
      <c r="K55" s="110"/>
    </row>
    <row r="56" spans="4:11" s="38" customFormat="1" x14ac:dyDescent="0.25">
      <c r="D56" s="111"/>
      <c r="E56" s="111"/>
      <c r="F56" s="111"/>
      <c r="G56" s="178"/>
      <c r="H56" s="178"/>
      <c r="I56" s="110"/>
      <c r="J56" s="110"/>
      <c r="K56" s="110"/>
    </row>
    <row r="57" spans="4:11" s="38" customFormat="1" x14ac:dyDescent="0.25">
      <c r="D57" s="111"/>
      <c r="E57" s="111"/>
      <c r="F57" s="111"/>
      <c r="G57" s="178"/>
      <c r="H57" s="178"/>
      <c r="I57" s="110"/>
      <c r="J57" s="110"/>
      <c r="K57" s="110"/>
    </row>
    <row r="58" spans="4:11" s="38" customFormat="1" x14ac:dyDescent="0.25">
      <c r="D58" s="111"/>
      <c r="E58" s="111"/>
      <c r="F58" s="111"/>
      <c r="G58" s="178"/>
      <c r="H58" s="178"/>
      <c r="I58" s="110"/>
      <c r="J58" s="110"/>
      <c r="K58" s="110"/>
    </row>
    <row r="59" spans="4:11" s="38" customFormat="1" x14ac:dyDescent="0.25">
      <c r="D59" s="111"/>
      <c r="E59" s="111"/>
      <c r="F59" s="111"/>
      <c r="G59" s="178"/>
      <c r="H59" s="178"/>
      <c r="I59" s="110"/>
      <c r="J59" s="110"/>
      <c r="K59" s="110"/>
    </row>
    <row r="60" spans="4:11" s="38" customFormat="1" x14ac:dyDescent="0.25">
      <c r="D60" s="111"/>
      <c r="E60" s="111"/>
      <c r="F60" s="111"/>
      <c r="G60" s="178"/>
      <c r="H60" s="178"/>
      <c r="I60" s="110"/>
      <c r="J60" s="110"/>
      <c r="K60" s="110"/>
    </row>
    <row r="61" spans="4:11" s="38" customFormat="1" x14ac:dyDescent="0.25">
      <c r="D61" s="111"/>
      <c r="E61" s="111"/>
      <c r="F61" s="111"/>
      <c r="G61" s="178"/>
      <c r="H61" s="178"/>
      <c r="I61" s="110"/>
      <c r="J61" s="110"/>
      <c r="K61" s="110"/>
    </row>
    <row r="62" spans="4:11" s="38" customFormat="1" x14ac:dyDescent="0.25">
      <c r="D62" s="111"/>
      <c r="E62" s="111"/>
      <c r="F62" s="111"/>
      <c r="G62" s="178"/>
      <c r="H62" s="178"/>
      <c r="I62" s="110"/>
      <c r="J62" s="110"/>
      <c r="K62" s="110"/>
    </row>
    <row r="63" spans="4:11" s="38" customFormat="1" x14ac:dyDescent="0.25">
      <c r="D63" s="111"/>
      <c r="E63" s="111"/>
      <c r="F63" s="111"/>
      <c r="G63" s="178"/>
      <c r="H63" s="178"/>
      <c r="I63" s="110"/>
      <c r="J63" s="110"/>
      <c r="K63" s="110"/>
    </row>
    <row r="64" spans="4:11" s="38" customFormat="1" x14ac:dyDescent="0.25">
      <c r="D64" s="111"/>
      <c r="E64" s="111"/>
      <c r="F64" s="111"/>
      <c r="G64" s="178"/>
      <c r="H64" s="178"/>
      <c r="I64" s="110"/>
      <c r="J64" s="110"/>
      <c r="K64" s="110"/>
    </row>
    <row r="65" spans="4:11" s="38" customFormat="1" x14ac:dyDescent="0.25">
      <c r="D65" s="111"/>
      <c r="E65" s="111"/>
      <c r="F65" s="111"/>
      <c r="G65" s="178"/>
      <c r="H65" s="178"/>
      <c r="I65" s="110"/>
      <c r="J65" s="110"/>
      <c r="K65" s="110"/>
    </row>
    <row r="66" spans="4:11" s="38" customFormat="1" x14ac:dyDescent="0.25">
      <c r="D66" s="111"/>
      <c r="E66" s="111"/>
      <c r="F66" s="111"/>
      <c r="G66" s="178"/>
      <c r="H66" s="178"/>
      <c r="I66" s="110"/>
      <c r="J66" s="110"/>
      <c r="K66" s="110"/>
    </row>
    <row r="67" spans="4:11" s="38" customFormat="1" x14ac:dyDescent="0.25">
      <c r="D67" s="111"/>
      <c r="E67" s="111"/>
      <c r="F67" s="111"/>
      <c r="G67" s="178"/>
      <c r="H67" s="178"/>
      <c r="I67" s="110"/>
      <c r="J67" s="110"/>
      <c r="K67" s="110"/>
    </row>
    <row r="68" spans="4:11" s="38" customFormat="1" x14ac:dyDescent="0.25">
      <c r="D68" s="111"/>
      <c r="E68" s="111"/>
      <c r="F68" s="111"/>
      <c r="G68" s="178"/>
      <c r="H68" s="178"/>
      <c r="I68" s="110"/>
      <c r="J68" s="110"/>
      <c r="K68" s="110"/>
    </row>
    <row r="69" spans="4:11" s="38" customFormat="1" x14ac:dyDescent="0.25">
      <c r="D69" s="111"/>
      <c r="E69" s="111"/>
      <c r="F69" s="111"/>
      <c r="G69" s="178"/>
      <c r="H69" s="178"/>
      <c r="I69" s="110"/>
      <c r="J69" s="110"/>
      <c r="K69" s="110"/>
    </row>
    <row r="70" spans="4:11" s="38" customFormat="1" x14ac:dyDescent="0.25">
      <c r="D70" s="111"/>
      <c r="E70" s="111"/>
      <c r="F70" s="111"/>
      <c r="G70" s="178"/>
      <c r="H70" s="178"/>
      <c r="I70" s="110"/>
      <c r="J70" s="110"/>
      <c r="K70" s="110"/>
    </row>
    <row r="71" spans="4:11" s="38" customFormat="1" x14ac:dyDescent="0.25">
      <c r="D71" s="111"/>
      <c r="E71" s="111"/>
      <c r="F71" s="111"/>
      <c r="G71" s="178"/>
      <c r="H71" s="178"/>
      <c r="I71" s="110"/>
      <c r="J71" s="110"/>
      <c r="K71" s="110"/>
    </row>
    <row r="72" spans="4:11" s="38" customFormat="1" x14ac:dyDescent="0.25">
      <c r="D72" s="111"/>
      <c r="E72" s="111"/>
      <c r="F72" s="111"/>
      <c r="G72" s="178"/>
      <c r="H72" s="178"/>
      <c r="I72" s="110"/>
      <c r="J72" s="110"/>
      <c r="K72" s="110"/>
    </row>
    <row r="73" spans="4:11" s="38" customFormat="1" x14ac:dyDescent="0.25">
      <c r="D73" s="111"/>
      <c r="E73" s="111"/>
      <c r="F73" s="111"/>
      <c r="G73" s="178"/>
      <c r="H73" s="178"/>
      <c r="I73" s="110"/>
      <c r="J73" s="110"/>
      <c r="K73" s="110"/>
    </row>
    <row r="74" spans="4:11" s="38" customFormat="1" x14ac:dyDescent="0.25">
      <c r="D74" s="111"/>
      <c r="E74" s="111"/>
      <c r="F74" s="111"/>
      <c r="G74" s="178"/>
      <c r="H74" s="178"/>
      <c r="I74" s="110"/>
      <c r="J74" s="110"/>
      <c r="K74" s="110"/>
    </row>
    <row r="75" spans="4:11" x14ac:dyDescent="0.25">
      <c r="J75" s="110"/>
      <c r="K75" s="110"/>
    </row>
    <row r="76" spans="4:11" x14ac:dyDescent="0.25">
      <c r="J76" s="110"/>
      <c r="K76" s="110"/>
    </row>
    <row r="77" spans="4:11" x14ac:dyDescent="0.25">
      <c r="J77" s="110"/>
      <c r="K77" s="110"/>
    </row>
    <row r="78" spans="4:11" x14ac:dyDescent="0.25">
      <c r="J78" s="110"/>
      <c r="K78" s="110"/>
    </row>
    <row r="79" spans="4:11" x14ac:dyDescent="0.25">
      <c r="J79" s="110"/>
      <c r="K79" s="110"/>
    </row>
    <row r="80" spans="4:11" x14ac:dyDescent="0.25">
      <c r="J80" s="110"/>
      <c r="K80" s="110"/>
    </row>
  </sheetData>
  <sheetProtection formatCells="0" formatColumns="0" formatRows="0" insertRows="0" deleteRows="0"/>
  <customSheetViews>
    <customSheetView guid="{BF352FCE-C1BE-4B84-9561-6030FEF6A15F}" scale="90" showPageBreaks="1" hiddenColumns="1">
      <selection sqref="A1:D1"/>
      <pageMargins left="0" right="0" top="0" bottom="0" header="0" footer="0"/>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 right="0" top="0" bottom="0" header="0" footer="0"/>
      <pageSetup scale="62" orientation="landscape" r:id="rId6"/>
      <headerFooter alignWithMargins="0">
        <oddFooter>&amp;Li. Indirect Costs</oddFooter>
      </headerFooter>
    </customSheetView>
  </customSheetViews>
  <mergeCells count="18">
    <mergeCell ref="G14:H14"/>
    <mergeCell ref="G15:H15"/>
    <mergeCell ref="A21:H21"/>
    <mergeCell ref="A19:C19"/>
    <mergeCell ref="G7:H7"/>
    <mergeCell ref="G8:H8"/>
    <mergeCell ref="G17:H17"/>
    <mergeCell ref="G16:H16"/>
    <mergeCell ref="G9:H9"/>
    <mergeCell ref="G10:H10"/>
    <mergeCell ref="G11:H11"/>
    <mergeCell ref="G12:H12"/>
    <mergeCell ref="G13:H13"/>
    <mergeCell ref="A1:D1"/>
    <mergeCell ref="G6:H6"/>
    <mergeCell ref="A2:H2"/>
    <mergeCell ref="A3:H3"/>
    <mergeCell ref="G5:H5"/>
  </mergeCells>
  <phoneticPr fontId="4" type="noConversion"/>
  <dataValidations count="1">
    <dataValidation showInputMessage="1" showErrorMessage="1" sqref="E6:F18" xr:uid="{55EF64D9-626D-4FCE-A4A8-B20548E88601}"/>
  </dataValidations>
  <printOptions horizontalCentered="1"/>
  <pageMargins left="0.5" right="0.5" top="0.25" bottom="0.25" header="0.5" footer="0.5"/>
  <pageSetup scale="59" fitToHeight="0" orientation="landscape" horizontalDpi="300" verticalDpi="300" r:id="rId7"/>
  <headerFooter alignWithMargins="0"/>
  <drawing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I33"/>
  <sheetViews>
    <sheetView showGridLines="0" zoomScale="75" zoomScaleNormal="75" workbookViewId="0"/>
  </sheetViews>
  <sheetFormatPr defaultColWidth="9.33203125" defaultRowHeight="13.2" x14ac:dyDescent="0.25"/>
  <cols>
    <col min="1" max="1" width="35.5546875" style="29" customWidth="1"/>
    <col min="2" max="2" width="49.6640625" style="29" customWidth="1"/>
    <col min="3" max="3" width="17" style="26" bestFit="1" customWidth="1"/>
    <col min="4" max="4" width="13.5546875" style="27" customWidth="1"/>
    <col min="5" max="5" width="17.44140625" style="27" customWidth="1"/>
    <col min="6" max="6" width="19.33203125" style="2" customWidth="1"/>
    <col min="7" max="16384" width="9.33203125" style="2"/>
  </cols>
  <sheetData>
    <row r="1" spans="1:9" s="30" customFormat="1" ht="10.199999999999999" x14ac:dyDescent="0.25">
      <c r="A1" s="564"/>
      <c r="B1" s="564"/>
      <c r="C1" s="564"/>
      <c r="D1" s="564"/>
      <c r="E1" s="564"/>
      <c r="F1" s="166"/>
    </row>
    <row r="2" spans="1:9" s="31" customFormat="1" ht="18" thickBot="1" x14ac:dyDescent="0.3">
      <c r="A2" s="662" t="s">
        <v>176</v>
      </c>
      <c r="B2" s="662"/>
      <c r="C2" s="662"/>
      <c r="D2" s="662"/>
      <c r="E2" s="662"/>
      <c r="F2" s="662"/>
      <c r="G2" s="24"/>
      <c r="H2" s="24"/>
      <c r="I2" s="25"/>
    </row>
    <row r="3" spans="1:9" s="8" customFormat="1" ht="275.10000000000002" customHeight="1" thickBot="1" x14ac:dyDescent="0.3">
      <c r="A3" s="707" t="s">
        <v>177</v>
      </c>
      <c r="B3" s="708"/>
      <c r="C3" s="708"/>
      <c r="D3" s="708"/>
      <c r="E3" s="708"/>
      <c r="F3" s="709"/>
      <c r="G3" s="112"/>
      <c r="H3" s="112"/>
      <c r="I3" s="112"/>
    </row>
    <row r="4" spans="1:9" s="8" customFormat="1" ht="13.2" customHeight="1" thickBot="1" x14ac:dyDescent="0.3">
      <c r="A4" s="159"/>
      <c r="B4" s="160"/>
      <c r="C4" s="569"/>
      <c r="D4" s="569"/>
      <c r="E4" s="569"/>
      <c r="F4" s="85"/>
      <c r="G4" s="112"/>
      <c r="H4" s="112"/>
      <c r="I4" s="112"/>
    </row>
    <row r="5" spans="1:9" s="23" customFormat="1" ht="42" thickBot="1" x14ac:dyDescent="0.3">
      <c r="A5" s="407" t="s">
        <v>178</v>
      </c>
      <c r="B5" s="408" t="s">
        <v>179</v>
      </c>
      <c r="C5" s="408" t="s">
        <v>126</v>
      </c>
      <c r="D5" s="408" t="s">
        <v>127</v>
      </c>
      <c r="E5" s="409" t="s">
        <v>180</v>
      </c>
      <c r="F5" s="410" t="s">
        <v>181</v>
      </c>
    </row>
    <row r="6" spans="1:9" ht="105.6" x14ac:dyDescent="0.25">
      <c r="A6" s="399" t="s">
        <v>182</v>
      </c>
      <c r="B6" s="400" t="s">
        <v>183</v>
      </c>
      <c r="C6" s="401" t="s">
        <v>135</v>
      </c>
      <c r="D6" s="401" t="s">
        <v>147</v>
      </c>
      <c r="E6" s="401" t="s">
        <v>148</v>
      </c>
      <c r="F6" s="414">
        <v>15000000</v>
      </c>
      <c r="G6" s="86"/>
      <c r="H6" s="86"/>
      <c r="I6" s="86"/>
    </row>
    <row r="7" spans="1:9" x14ac:dyDescent="0.25">
      <c r="A7" s="113"/>
      <c r="B7" s="70"/>
      <c r="C7" s="68"/>
      <c r="D7" s="68"/>
      <c r="E7" s="68"/>
      <c r="F7" s="405">
        <v>0</v>
      </c>
      <c r="G7" s="86"/>
      <c r="H7" s="86"/>
      <c r="I7" s="86"/>
    </row>
    <row r="8" spans="1:9" x14ac:dyDescent="0.25">
      <c r="A8" s="67"/>
      <c r="B8" s="69"/>
      <c r="C8" s="68"/>
      <c r="D8" s="68"/>
      <c r="E8" s="68"/>
      <c r="F8" s="405">
        <v>0</v>
      </c>
      <c r="G8" s="86"/>
      <c r="H8" s="86"/>
      <c r="I8" s="86"/>
    </row>
    <row r="9" spans="1:9" x14ac:dyDescent="0.25">
      <c r="A9" s="67"/>
      <c r="B9" s="69"/>
      <c r="C9" s="68"/>
      <c r="D9" s="68"/>
      <c r="E9" s="68"/>
      <c r="F9" s="405">
        <v>0</v>
      </c>
      <c r="G9" s="86"/>
      <c r="H9" s="86"/>
      <c r="I9" s="86"/>
    </row>
    <row r="10" spans="1:9" x14ac:dyDescent="0.25">
      <c r="A10" s="113"/>
      <c r="B10" s="70"/>
      <c r="C10" s="68"/>
      <c r="D10" s="68"/>
      <c r="E10" s="68"/>
      <c r="F10" s="405">
        <v>0</v>
      </c>
      <c r="G10" s="86"/>
      <c r="H10" s="86"/>
      <c r="I10" s="86"/>
    </row>
    <row r="11" spans="1:9" x14ac:dyDescent="0.25">
      <c r="A11" s="113"/>
      <c r="B11" s="70"/>
      <c r="C11" s="68"/>
      <c r="D11" s="68"/>
      <c r="E11" s="68"/>
      <c r="F11" s="405">
        <v>0</v>
      </c>
      <c r="G11" s="86"/>
      <c r="H11" s="86"/>
      <c r="I11" s="86"/>
    </row>
    <row r="12" spans="1:9" x14ac:dyDescent="0.25">
      <c r="A12" s="113"/>
      <c r="B12" s="70"/>
      <c r="C12" s="68"/>
      <c r="D12" s="68"/>
      <c r="E12" s="68"/>
      <c r="F12" s="405">
        <v>0</v>
      </c>
      <c r="G12" s="86"/>
      <c r="H12" s="86"/>
      <c r="I12" s="86"/>
    </row>
    <row r="13" spans="1:9" x14ac:dyDescent="0.25">
      <c r="A13" s="157"/>
      <c r="B13" s="158"/>
      <c r="C13" s="156"/>
      <c r="D13" s="156"/>
      <c r="E13" s="156"/>
      <c r="F13" s="406">
        <v>0</v>
      </c>
      <c r="G13" s="86"/>
      <c r="H13" s="86"/>
      <c r="I13" s="86"/>
    </row>
    <row r="14" spans="1:9" x14ac:dyDescent="0.25">
      <c r="A14" s="157"/>
      <c r="B14" s="158"/>
      <c r="C14" s="156"/>
      <c r="D14" s="156"/>
      <c r="E14" s="156"/>
      <c r="F14" s="406">
        <v>0</v>
      </c>
      <c r="G14" s="86"/>
      <c r="H14" s="86"/>
      <c r="I14" s="86"/>
    </row>
    <row r="15" spans="1:9" ht="13.8" thickBot="1" x14ac:dyDescent="0.3">
      <c r="A15" s="157"/>
      <c r="B15" s="158"/>
      <c r="C15" s="156"/>
      <c r="D15" s="156"/>
      <c r="E15" s="156"/>
      <c r="F15" s="406">
        <v>0</v>
      </c>
      <c r="G15" s="86"/>
      <c r="H15" s="86"/>
      <c r="I15" s="86"/>
    </row>
    <row r="16" spans="1:9" s="23" customFormat="1" ht="14.7" customHeight="1" x14ac:dyDescent="0.25">
      <c r="A16" s="710" t="s">
        <v>147</v>
      </c>
      <c r="B16" s="711"/>
      <c r="C16" s="711"/>
      <c r="D16" s="711"/>
      <c r="E16" s="711"/>
      <c r="F16" s="520">
        <f>SUMIF(D7:D15,A16,F7:F15)</f>
        <v>0</v>
      </c>
    </row>
    <row r="17" spans="1:9" s="23" customFormat="1" x14ac:dyDescent="0.25">
      <c r="A17" s="721" t="s">
        <v>136</v>
      </c>
      <c r="B17" s="722"/>
      <c r="C17" s="722"/>
      <c r="D17" s="722"/>
      <c r="E17" s="722"/>
      <c r="F17" s="402">
        <f>SUMIF(D7:D15,A17,F7:F15)</f>
        <v>0</v>
      </c>
    </row>
    <row r="18" spans="1:9" s="23" customFormat="1" x14ac:dyDescent="0.25">
      <c r="A18" s="721" t="s">
        <v>184</v>
      </c>
      <c r="B18" s="722"/>
      <c r="C18" s="722"/>
      <c r="D18" s="722"/>
      <c r="E18" s="722"/>
      <c r="F18" s="402">
        <f>SUMIF(D7:D15,A18,F7:F15)</f>
        <v>0</v>
      </c>
    </row>
    <row r="19" spans="1:9" s="23" customFormat="1" ht="13.8" thickBot="1" x14ac:dyDescent="0.3">
      <c r="A19" s="723" t="s">
        <v>142</v>
      </c>
      <c r="B19" s="724"/>
      <c r="C19" s="724"/>
      <c r="D19" s="724"/>
      <c r="E19" s="724"/>
      <c r="F19" s="403">
        <f>SUMIF(D7:D15,A19,F7:F15)</f>
        <v>0</v>
      </c>
    </row>
    <row r="20" spans="1:9" s="23" customFormat="1" ht="13.8" thickBot="1" x14ac:dyDescent="0.3">
      <c r="A20" s="712" t="s">
        <v>185</v>
      </c>
      <c r="B20" s="713"/>
      <c r="C20" s="713"/>
      <c r="D20" s="713"/>
      <c r="E20" s="713"/>
      <c r="F20" s="521">
        <f>SUM(F16:F19)</f>
        <v>0</v>
      </c>
    </row>
    <row r="21" spans="1:9" s="23" customFormat="1" ht="7.5" customHeight="1" thickBot="1" x14ac:dyDescent="0.3">
      <c r="A21" s="295"/>
      <c r="B21" s="189"/>
      <c r="C21" s="189"/>
      <c r="D21" s="189"/>
      <c r="E21" s="189"/>
      <c r="F21" s="522"/>
    </row>
    <row r="22" spans="1:9" ht="34.200000000000003" customHeight="1" thickBot="1" x14ac:dyDescent="0.3">
      <c r="A22" s="718" t="s">
        <v>186</v>
      </c>
      <c r="B22" s="719"/>
      <c r="C22" s="719"/>
      <c r="D22" s="719"/>
      <c r="E22" s="720"/>
      <c r="F22" s="523" t="s">
        <v>181</v>
      </c>
      <c r="G22" s="86"/>
      <c r="H22" s="86"/>
      <c r="I22" s="86"/>
    </row>
    <row r="23" spans="1:9" x14ac:dyDescent="0.25">
      <c r="A23" s="190"/>
      <c r="B23" s="524"/>
      <c r="C23" s="524"/>
      <c r="D23" s="524"/>
      <c r="E23" s="162" t="s">
        <v>147</v>
      </c>
      <c r="F23" s="411">
        <f>SUMIF('e2. Subawards'!$K$10:$K$25,'i. Cost Sharing-Matching'!E23,'e2. Subawards'!$I$10:$I$25)</f>
        <v>0</v>
      </c>
      <c r="G23" s="86"/>
      <c r="H23" s="86"/>
      <c r="I23" s="86"/>
    </row>
    <row r="24" spans="1:9" x14ac:dyDescent="0.25">
      <c r="A24" s="163"/>
      <c r="B24" s="164"/>
      <c r="C24" s="164"/>
      <c r="D24" s="164"/>
      <c r="E24" s="165" t="s">
        <v>136</v>
      </c>
      <c r="F24" s="411">
        <f>SUMIF('e2. Subawards'!$K$10:$K$25,'i. Cost Sharing-Matching'!E24,'e2. Subawards'!$I$10:$I$25)</f>
        <v>0</v>
      </c>
      <c r="G24" s="86"/>
      <c r="H24" s="86"/>
      <c r="I24" s="86"/>
    </row>
    <row r="25" spans="1:9" x14ac:dyDescent="0.25">
      <c r="A25" s="163"/>
      <c r="B25" s="164"/>
      <c r="C25" s="164"/>
      <c r="D25" s="164"/>
      <c r="E25" s="165" t="s">
        <v>184</v>
      </c>
      <c r="F25" s="411">
        <f>SUMIF('e2. Subawards'!$K$10:$K$25,'i. Cost Sharing-Matching'!E25,'e2. Subawards'!$I$10:$I$25)</f>
        <v>0</v>
      </c>
      <c r="G25" s="86"/>
      <c r="H25" s="86"/>
      <c r="I25" s="86"/>
    </row>
    <row r="26" spans="1:9" x14ac:dyDescent="0.25">
      <c r="A26" s="163"/>
      <c r="B26" s="164"/>
      <c r="C26" s="164"/>
      <c r="D26" s="164"/>
      <c r="E26" s="493" t="s">
        <v>142</v>
      </c>
      <c r="F26" s="411">
        <f>SUMIF('e2. Subawards'!$K$10:$K$25,'i. Cost Sharing-Matching'!E26,'e2. Subawards'!$I$10:$I$25)</f>
        <v>0</v>
      </c>
      <c r="G26" s="86"/>
      <c r="H26" s="86"/>
      <c r="I26" s="86"/>
    </row>
    <row r="27" spans="1:9" x14ac:dyDescent="0.25">
      <c r="A27" s="163"/>
      <c r="B27" s="164"/>
      <c r="C27" s="164"/>
      <c r="D27" s="164"/>
      <c r="E27" s="495" t="s">
        <v>187</v>
      </c>
      <c r="F27" s="411">
        <f>SUMIF('e2. Subawards'!$K$10:$K$25,'i. Cost Sharing-Matching'!E27,'e2. Subawards'!$I$10:$I$25)</f>
        <v>0</v>
      </c>
      <c r="G27" s="86"/>
      <c r="H27" s="86"/>
      <c r="I27" s="86"/>
    </row>
    <row r="28" spans="1:9" ht="13.8" thickBot="1" x14ac:dyDescent="0.3">
      <c r="A28" s="168"/>
      <c r="B28" s="525"/>
      <c r="C28" s="525"/>
      <c r="D28" s="525"/>
      <c r="E28" s="494" t="s">
        <v>188</v>
      </c>
      <c r="F28" s="411">
        <f>SUMIF('e2. Subawards'!$K$10:$K$25,'i. Cost Sharing-Matching'!E28,'e2. Subawards'!$I$10:$I$25)</f>
        <v>0</v>
      </c>
      <c r="G28" s="86"/>
      <c r="H28" s="86"/>
      <c r="I28" s="86"/>
    </row>
    <row r="29" spans="1:9" ht="15.6" customHeight="1" thickBot="1" x14ac:dyDescent="0.3">
      <c r="A29" s="712" t="s">
        <v>189</v>
      </c>
      <c r="B29" s="713"/>
      <c r="C29" s="713"/>
      <c r="D29" s="713"/>
      <c r="E29" s="714"/>
      <c r="F29" s="412">
        <f>SUM(F23:F28)</f>
        <v>0</v>
      </c>
      <c r="G29" s="86"/>
      <c r="H29" s="86"/>
      <c r="I29" s="86"/>
    </row>
    <row r="30" spans="1:9" ht="7.2" customHeight="1" thickBot="1" x14ac:dyDescent="0.3">
      <c r="A30" s="295"/>
      <c r="B30" s="189"/>
      <c r="C30" s="189"/>
      <c r="D30" s="189"/>
      <c r="E30" s="189"/>
      <c r="F30" s="526"/>
      <c r="G30" s="86"/>
      <c r="H30" s="86"/>
      <c r="I30" s="86"/>
    </row>
    <row r="31" spans="1:9" ht="16.2" customHeight="1" thickBot="1" x14ac:dyDescent="0.3">
      <c r="A31" s="715" t="s">
        <v>190</v>
      </c>
      <c r="B31" s="716"/>
      <c r="C31" s="716"/>
      <c r="D31" s="716"/>
      <c r="E31" s="717"/>
      <c r="F31" s="413">
        <f>SUM(F20,F29)</f>
        <v>0</v>
      </c>
      <c r="G31" s="86"/>
      <c r="H31" s="86"/>
      <c r="I31" s="86"/>
    </row>
    <row r="32" spans="1:9" ht="16.2" customHeight="1" thickBot="1" x14ac:dyDescent="0.3">
      <c r="A32" s="293"/>
      <c r="B32" s="293"/>
      <c r="C32" s="293"/>
      <c r="D32" s="293"/>
      <c r="E32" s="293"/>
      <c r="F32" s="294"/>
      <c r="G32" s="86"/>
      <c r="H32" s="86"/>
      <c r="I32" s="86"/>
    </row>
    <row r="33" spans="1:9" ht="61.2" customHeight="1" thickBot="1" x14ac:dyDescent="0.3">
      <c r="A33" s="648" t="s">
        <v>191</v>
      </c>
      <c r="B33" s="649"/>
      <c r="C33" s="649"/>
      <c r="D33" s="649"/>
      <c r="E33" s="649"/>
      <c r="F33" s="650"/>
      <c r="G33" s="86"/>
      <c r="H33" s="86"/>
      <c r="I33" s="86"/>
    </row>
  </sheetData>
  <sheetProtection formatCells="0" formatColumns="0" formatRows="0" insertRows="0" insertHyperlinks="0" deleteRows="0"/>
  <customSheetViews>
    <customSheetView guid="{BF352FCE-C1BE-4B84-9561-6030FEF6A15F}" scale="90" showPageBreaks="1" fitToPage="1">
      <selection activeCell="E1" sqref="E1:G1"/>
      <pageMargins left="0" right="0" top="0" bottom="0" header="0" footer="0"/>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 right="0" top="0" bottom="0" header="0" footer="0"/>
      <printOptions horizontalCentered="1"/>
      <pageSetup scale="85" orientation="landscape" r:id="rId6"/>
      <headerFooter alignWithMargins="0">
        <oddFooter>&amp;LCost Share&amp;RPage &amp;P of &amp;N</oddFooter>
      </headerFooter>
    </customSheetView>
  </customSheetViews>
  <mergeCells count="11">
    <mergeCell ref="A33:F33"/>
    <mergeCell ref="A17:E17"/>
    <mergeCell ref="A18:E18"/>
    <mergeCell ref="A19:E19"/>
    <mergeCell ref="A20:E20"/>
    <mergeCell ref="A2:F2"/>
    <mergeCell ref="A3:F3"/>
    <mergeCell ref="A16:E16"/>
    <mergeCell ref="A29:E29"/>
    <mergeCell ref="A31:E31"/>
    <mergeCell ref="A22:E22"/>
  </mergeCells>
  <phoneticPr fontId="4" type="noConversion"/>
  <conditionalFormatting sqref="E7:E15">
    <cfRule type="expression" dxfId="0" priority="1">
      <formula>$D7&lt;&gt;"Federal"</formula>
    </cfRule>
  </conditionalFormatting>
  <printOptions horizontalCentered="1"/>
  <pageMargins left="0.5" right="0.5" top="0.25" bottom="0.25" header="0.5" footer="0.5"/>
  <pageSetup scale="85" fitToHeight="0"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3">
        <x14:dataValidation type="list" allowBlank="1" showInputMessage="1" showErrorMessage="1" xr:uid="{AFCBABB7-FCFB-4450-8F19-AA894777FAE7}">
          <x14:formula1>
            <xm:f>List!$C$1:$C$6</xm:f>
          </x14:formula1>
          <xm:sqref>C6:C15</xm:sqref>
        </x14:dataValidation>
        <x14:dataValidation type="list" showInputMessage="1" showErrorMessage="1" xr:uid="{7036EBBD-3227-4EB0-B4C8-0DF8747241DB}">
          <x14:formula1>
            <xm:f>List!$U$1:$U$4</xm:f>
          </x14:formula1>
          <xm:sqref>D6:D15</xm:sqref>
        </x14:dataValidation>
        <x14:dataValidation type="list" showInputMessage="1" showErrorMessage="1" xr:uid="{3AD2D0D3-2435-428C-8158-2EE1EC4E729B}">
          <x14:formula1>
            <xm:f>List!$V$1:$V$6</xm:f>
          </x14:formula1>
          <xm:sqref>E6:E15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CF934-852D-4643-9E92-5F3066E16FC8}">
  <sheetPr>
    <tabColor theme="1" tint="4.9989318521683403E-2"/>
    <pageSetUpPr fitToPage="1"/>
  </sheetPr>
  <dimension ref="A1:F9"/>
  <sheetViews>
    <sheetView showGridLines="0" zoomScale="75" zoomScaleNormal="75" workbookViewId="0">
      <selection sqref="A1:C1"/>
    </sheetView>
  </sheetViews>
  <sheetFormatPr defaultColWidth="9.33203125" defaultRowHeight="13.2" x14ac:dyDescent="0.25"/>
  <cols>
    <col min="1" max="1" width="73.5546875" style="29" customWidth="1"/>
    <col min="2" max="2" width="18.5546875" style="26" customWidth="1"/>
    <col min="3" max="3" width="17.44140625" style="27" customWidth="1"/>
    <col min="4" max="4" width="27.44140625" style="2" customWidth="1"/>
    <col min="5" max="16384" width="9.33203125" style="2"/>
  </cols>
  <sheetData>
    <row r="1" spans="1:6" s="30" customFormat="1" ht="10.199999999999999" x14ac:dyDescent="0.25">
      <c r="A1" s="725"/>
      <c r="B1" s="725"/>
      <c r="C1" s="725"/>
    </row>
    <row r="2" spans="1:6" s="31" customFormat="1" ht="18" thickBot="1" x14ac:dyDescent="0.3">
      <c r="A2" s="726" t="s">
        <v>192</v>
      </c>
      <c r="B2" s="726"/>
      <c r="C2" s="726"/>
      <c r="D2" s="24"/>
      <c r="E2" s="24"/>
      <c r="F2" s="24"/>
    </row>
    <row r="3" spans="1:6" s="8" customFormat="1" ht="144" customHeight="1" thickBot="1" x14ac:dyDescent="0.3">
      <c r="A3" s="684" t="s">
        <v>193</v>
      </c>
      <c r="B3" s="727"/>
      <c r="C3" s="728"/>
      <c r="D3" s="112"/>
      <c r="E3" s="112"/>
      <c r="F3" s="112"/>
    </row>
    <row r="4" spans="1:6" s="8" customFormat="1" ht="13.2" customHeight="1" thickBot="1" x14ac:dyDescent="0.3">
      <c r="A4" s="191"/>
      <c r="B4" s="527"/>
      <c r="C4" s="527"/>
      <c r="D4" s="112"/>
      <c r="E4" s="112"/>
      <c r="F4" s="112"/>
    </row>
    <row r="5" spans="1:6" s="8" customFormat="1" ht="13.2" customHeight="1" thickBot="1" x14ac:dyDescent="0.3">
      <c r="A5" s="118" t="s">
        <v>194</v>
      </c>
      <c r="B5" s="731" t="s">
        <v>195</v>
      </c>
      <c r="C5" s="732"/>
      <c r="D5" s="112"/>
      <c r="E5" s="112"/>
      <c r="F5" s="112"/>
    </row>
    <row r="6" spans="1:6" s="23" customFormat="1" ht="42.6" customHeight="1" x14ac:dyDescent="0.25">
      <c r="A6" s="528" t="s">
        <v>196</v>
      </c>
      <c r="B6" s="729"/>
      <c r="C6" s="730"/>
    </row>
    <row r="7" spans="1:6" s="23" customFormat="1" ht="35.1" customHeight="1" thickBot="1" x14ac:dyDescent="0.3">
      <c r="A7" s="119" t="s">
        <v>197</v>
      </c>
      <c r="B7" s="733"/>
      <c r="C7" s="734"/>
    </row>
    <row r="8" spans="1:6" s="23" customFormat="1" ht="14.4" thickBot="1" x14ac:dyDescent="0.3">
      <c r="A8" s="297"/>
      <c r="B8" s="296"/>
      <c r="C8" s="296"/>
    </row>
    <row r="9" spans="1:6" ht="44.1" customHeight="1" thickBot="1" x14ac:dyDescent="0.3">
      <c r="A9" s="648" t="s">
        <v>32</v>
      </c>
      <c r="B9" s="649"/>
      <c r="C9" s="650"/>
      <c r="D9" s="86"/>
      <c r="E9" s="86"/>
      <c r="F9" s="86"/>
    </row>
  </sheetData>
  <sheetProtection formatCells="0" formatColumns="0" insertHyperlinks="0"/>
  <mergeCells count="7">
    <mergeCell ref="A1:C1"/>
    <mergeCell ref="A2:C2"/>
    <mergeCell ref="A3:C3"/>
    <mergeCell ref="A9:C9"/>
    <mergeCell ref="B6:C6"/>
    <mergeCell ref="B5:C5"/>
    <mergeCell ref="B7:C7"/>
  </mergeCells>
  <printOptions horizontalCentered="1"/>
  <pageMargins left="0.5" right="0.5" top="0.25" bottom="0.25" header="0.5" footer="0.5"/>
  <pageSetup fitToHeight="0"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1ECF2B-5F63-4115-8A18-5197F7D81A97}">
          <x14:formula1>
            <xm:f>List!$K$1:$K$3</xm:f>
          </x14:formula1>
          <xm:sqref>B6</xm:sqref>
        </x14:dataValidation>
        <x14:dataValidation type="list" allowBlank="1" showInputMessage="1" showErrorMessage="1" xr:uid="{0A63AF64-DEC4-4362-A17F-3D789738C619}">
          <x14:formula1>
            <xm:f>List!$M$1:$M$4</xm:f>
          </x14:formula1>
          <xm:sqref>B7:C8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FBCB-5E1C-4EAB-A5B7-EF99BCF6DD5A}">
  <dimension ref="A1:Z8"/>
  <sheetViews>
    <sheetView topLeftCell="Q1" workbookViewId="0">
      <selection activeCell="Z2" sqref="Z2"/>
    </sheetView>
  </sheetViews>
  <sheetFormatPr defaultRowHeight="13.2" x14ac:dyDescent="0.25"/>
  <cols>
    <col min="20" max="20" width="29.6640625" style="167" bestFit="1" customWidth="1"/>
    <col min="21" max="21" width="8.6640625" style="167"/>
  </cols>
  <sheetData>
    <row r="1" spans="1:26" x14ac:dyDescent="0.25">
      <c r="A1" s="46" t="s">
        <v>64</v>
      </c>
      <c r="C1" s="46" t="s">
        <v>135</v>
      </c>
      <c r="E1" t="s">
        <v>81</v>
      </c>
      <c r="G1" s="46" t="s">
        <v>59</v>
      </c>
      <c r="I1" s="46" t="s">
        <v>198</v>
      </c>
      <c r="K1" s="46" t="s">
        <v>59</v>
      </c>
      <c r="M1" s="46" t="s">
        <v>199</v>
      </c>
      <c r="O1" t="s">
        <v>147</v>
      </c>
      <c r="Q1" t="s">
        <v>59</v>
      </c>
      <c r="S1" t="s">
        <v>59</v>
      </c>
      <c r="T1" s="167" t="s">
        <v>135</v>
      </c>
      <c r="U1" s="167" t="s">
        <v>147</v>
      </c>
      <c r="V1" s="46" t="s">
        <v>148</v>
      </c>
      <c r="Z1" s="46" t="s">
        <v>131</v>
      </c>
    </row>
    <row r="2" spans="1:26" x14ac:dyDescent="0.25">
      <c r="A2" s="46" t="s">
        <v>200</v>
      </c>
      <c r="C2" s="46" t="s">
        <v>146</v>
      </c>
      <c r="E2" t="s">
        <v>201</v>
      </c>
      <c r="G2" s="46" t="s">
        <v>63</v>
      </c>
      <c r="I2" s="46" t="s">
        <v>202</v>
      </c>
      <c r="K2" s="46" t="s">
        <v>63</v>
      </c>
      <c r="M2" s="46" t="s">
        <v>203</v>
      </c>
      <c r="O2" t="s">
        <v>204</v>
      </c>
      <c r="Q2" t="s">
        <v>63</v>
      </c>
      <c r="S2" t="s">
        <v>63</v>
      </c>
      <c r="T2" s="167" t="s">
        <v>146</v>
      </c>
      <c r="U2" s="167" t="s">
        <v>136</v>
      </c>
      <c r="V2" s="46" t="s">
        <v>205</v>
      </c>
      <c r="Z2" s="46" t="s">
        <v>142</v>
      </c>
    </row>
    <row r="3" spans="1:26" ht="39.6" x14ac:dyDescent="0.25">
      <c r="A3" s="46" t="s">
        <v>60</v>
      </c>
      <c r="I3" s="46" t="s">
        <v>206</v>
      </c>
      <c r="M3" s="46" t="s">
        <v>207</v>
      </c>
      <c r="S3" s="46" t="s">
        <v>188</v>
      </c>
      <c r="T3" s="562" t="s">
        <v>141</v>
      </c>
      <c r="U3" s="167" t="s">
        <v>184</v>
      </c>
      <c r="V3" s="46" t="s">
        <v>208</v>
      </c>
    </row>
    <row r="4" spans="1:26" x14ac:dyDescent="0.25">
      <c r="A4" s="46"/>
      <c r="I4" s="46" t="s">
        <v>209</v>
      </c>
      <c r="M4" s="46" t="s">
        <v>210</v>
      </c>
      <c r="T4" s="562" t="s">
        <v>188</v>
      </c>
      <c r="U4" s="562" t="s">
        <v>142</v>
      </c>
      <c r="V4" s="46" t="s">
        <v>211</v>
      </c>
    </row>
    <row r="5" spans="1:26" ht="26.4" x14ac:dyDescent="0.25">
      <c r="I5" s="46" t="s">
        <v>212</v>
      </c>
      <c r="U5" s="562" t="s">
        <v>187</v>
      </c>
      <c r="V5" s="46" t="s">
        <v>213</v>
      </c>
    </row>
    <row r="6" spans="1:26" x14ac:dyDescent="0.25">
      <c r="I6" s="46" t="s">
        <v>214</v>
      </c>
      <c r="U6" s="562" t="s">
        <v>188</v>
      </c>
      <c r="V6" s="46" t="s">
        <v>188</v>
      </c>
    </row>
    <row r="7" spans="1:26" x14ac:dyDescent="0.25">
      <c r="I7" s="46" t="s">
        <v>215</v>
      </c>
      <c r="V7" s="46"/>
    </row>
    <row r="8" spans="1:26" x14ac:dyDescent="0.25">
      <c r="I8" s="46" t="s">
        <v>142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N40"/>
  <sheetViews>
    <sheetView showGridLines="0" tabSelected="1" zoomScale="75" zoomScaleNormal="75" workbookViewId="0"/>
  </sheetViews>
  <sheetFormatPr defaultColWidth="9.33203125" defaultRowHeight="13.2" x14ac:dyDescent="0.25"/>
  <cols>
    <col min="1" max="1" width="36.5546875" style="16" customWidth="1"/>
    <col min="2" max="2" width="31.33203125" style="16" customWidth="1"/>
    <col min="3" max="3" width="23.5546875" style="16" customWidth="1"/>
    <col min="4" max="4" width="17.33203125" style="16" customWidth="1"/>
    <col min="5" max="5" width="29.33203125" style="16" customWidth="1"/>
    <col min="6" max="6" width="19.6640625" style="3" customWidth="1"/>
    <col min="7" max="7" width="33.6640625" style="3" customWidth="1"/>
    <col min="8" max="19" width="9.33203125" style="3" customWidth="1"/>
    <col min="20" max="16384" width="9.33203125" style="3"/>
  </cols>
  <sheetData>
    <row r="1" spans="1:14" ht="57" customHeight="1" x14ac:dyDescent="0.25"/>
    <row r="2" spans="1:14" s="4" customFormat="1" ht="18" customHeight="1" x14ac:dyDescent="0.25">
      <c r="A2" s="596" t="s">
        <v>0</v>
      </c>
      <c r="B2" s="596"/>
      <c r="C2" s="596"/>
      <c r="D2" s="596"/>
      <c r="E2" s="596"/>
      <c r="F2" s="596"/>
      <c r="G2" s="596"/>
      <c r="H2" s="85"/>
      <c r="I2" s="85"/>
      <c r="J2" s="85"/>
      <c r="K2" s="85"/>
      <c r="L2" s="85"/>
      <c r="M2" s="85"/>
      <c r="N2" s="85"/>
    </row>
    <row r="3" spans="1:14" s="4" customFormat="1" ht="11.25" customHeight="1" x14ac:dyDescent="0.25">
      <c r="A3" s="13"/>
      <c r="B3" s="12"/>
      <c r="C3" s="12"/>
      <c r="D3" s="12"/>
      <c r="E3" s="12"/>
      <c r="F3" s="556"/>
      <c r="G3" s="85"/>
      <c r="H3" s="85"/>
      <c r="I3" s="85"/>
      <c r="J3" s="85"/>
      <c r="K3" s="85"/>
      <c r="L3" s="85"/>
      <c r="M3" s="85"/>
      <c r="N3" s="85"/>
    </row>
    <row r="4" spans="1:14" s="14" customFormat="1" ht="36.6" customHeight="1" x14ac:dyDescent="0.25">
      <c r="A4" s="49" t="s">
        <v>1</v>
      </c>
      <c r="B4" s="48"/>
      <c r="C4" s="52"/>
      <c r="D4" s="52"/>
      <c r="E4" s="52"/>
      <c r="F4" s="561" t="s">
        <v>2</v>
      </c>
      <c r="G4" s="48"/>
    </row>
    <row r="5" spans="1:14" s="14" customFormat="1" ht="38.700000000000003" customHeight="1" x14ac:dyDescent="0.25">
      <c r="A5" s="49" t="s">
        <v>3</v>
      </c>
      <c r="B5" s="50"/>
      <c r="C5" s="52"/>
      <c r="D5" s="52"/>
      <c r="E5" s="52"/>
      <c r="F5" s="561" t="s">
        <v>33</v>
      </c>
      <c r="G5" s="48"/>
    </row>
    <row r="6" spans="1:14" s="14" customFormat="1" ht="12" customHeight="1" x14ac:dyDescent="0.25">
      <c r="A6" s="49"/>
      <c r="B6" s="15"/>
      <c r="C6" s="15"/>
      <c r="D6" s="15"/>
      <c r="E6" s="15"/>
      <c r="F6" s="49"/>
    </row>
    <row r="7" spans="1:14" ht="48.6" customHeight="1" x14ac:dyDescent="0.25">
      <c r="A7" s="641" t="s">
        <v>34</v>
      </c>
      <c r="B7" s="641"/>
      <c r="C7" s="641"/>
      <c r="D7" s="641"/>
      <c r="E7" s="641"/>
      <c r="F7" s="641"/>
      <c r="G7" s="641"/>
      <c r="H7" s="641"/>
      <c r="I7" s="265"/>
    </row>
    <row r="8" spans="1:14" ht="278.7" customHeight="1" x14ac:dyDescent="0.25">
      <c r="A8" s="639" t="s">
        <v>216</v>
      </c>
      <c r="B8" s="640"/>
      <c r="C8" s="640"/>
      <c r="D8" s="640"/>
      <c r="E8" s="640"/>
      <c r="F8" s="640"/>
      <c r="G8" s="640"/>
      <c r="H8" s="640"/>
      <c r="I8" s="114"/>
      <c r="J8" s="14"/>
      <c r="K8" s="14"/>
      <c r="L8" s="14"/>
      <c r="M8" s="14"/>
    </row>
    <row r="9" spans="1:14" ht="9.6" customHeight="1" thickBot="1" x14ac:dyDescent="0.3">
      <c r="F9" s="16"/>
      <c r="H9" s="14"/>
      <c r="I9" s="14"/>
      <c r="J9" s="14"/>
      <c r="K9" s="14"/>
      <c r="L9" s="14"/>
      <c r="M9" s="14"/>
    </row>
    <row r="10" spans="1:14" ht="41.7" customHeight="1" thickBot="1" x14ac:dyDescent="0.3">
      <c r="A10" s="603" t="s">
        <v>7</v>
      </c>
      <c r="B10" s="604"/>
      <c r="C10" s="604"/>
      <c r="D10" s="604"/>
      <c r="E10" s="604"/>
      <c r="F10" s="604"/>
      <c r="G10" s="604"/>
      <c r="H10" s="605"/>
      <c r="I10" s="14"/>
      <c r="J10" s="14"/>
      <c r="K10" s="14"/>
      <c r="L10" s="14"/>
      <c r="M10" s="14"/>
      <c r="N10" s="14"/>
    </row>
    <row r="11" spans="1:14" ht="93.6" customHeight="1" thickBot="1" x14ac:dyDescent="0.3">
      <c r="A11" s="560" t="s">
        <v>8</v>
      </c>
      <c r="B11" s="83" t="s">
        <v>9</v>
      </c>
      <c r="C11" s="557" t="s">
        <v>35</v>
      </c>
      <c r="D11" s="83" t="s">
        <v>36</v>
      </c>
      <c r="E11" s="83" t="s">
        <v>37</v>
      </c>
      <c r="F11" s="636" t="s">
        <v>12</v>
      </c>
      <c r="G11" s="606"/>
      <c r="H11" s="607"/>
      <c r="I11" s="14"/>
      <c r="J11" s="14"/>
      <c r="K11" s="14"/>
      <c r="L11" s="14"/>
      <c r="M11" s="14"/>
    </row>
    <row r="12" spans="1:14" s="17" customFormat="1" ht="15" customHeight="1" x14ac:dyDescent="0.25">
      <c r="A12" s="72" t="s">
        <v>13</v>
      </c>
      <c r="B12" s="419">
        <f>SUM(B13:B14)</f>
        <v>0</v>
      </c>
      <c r="C12" s="536"/>
      <c r="D12" s="420">
        <f>SUM(D13+D14)</f>
        <v>0</v>
      </c>
      <c r="E12" s="420">
        <v>0</v>
      </c>
      <c r="F12" s="637"/>
      <c r="G12" s="637"/>
      <c r="H12" s="638"/>
      <c r="I12" s="14"/>
      <c r="J12" s="14"/>
      <c r="K12" s="14"/>
      <c r="L12" s="14"/>
      <c r="M12" s="14"/>
    </row>
    <row r="13" spans="1:14" s="17" customFormat="1" ht="15" customHeight="1" x14ac:dyDescent="0.25">
      <c r="A13" s="116" t="s">
        <v>14</v>
      </c>
      <c r="B13" s="419">
        <f>'a. Personnel'!F23</f>
        <v>0</v>
      </c>
      <c r="C13" s="421"/>
      <c r="D13" s="427">
        <f>SUM('a. Personnel'!L23)</f>
        <v>0</v>
      </c>
      <c r="E13" s="422">
        <v>0</v>
      </c>
      <c r="F13" s="613"/>
      <c r="G13" s="614"/>
      <c r="H13" s="615"/>
      <c r="I13" s="192"/>
      <c r="J13" s="14"/>
      <c r="K13" s="14"/>
      <c r="L13" s="14"/>
      <c r="M13" s="14"/>
    </row>
    <row r="14" spans="1:14" s="17" customFormat="1" ht="15" customHeight="1" x14ac:dyDescent="0.25">
      <c r="A14" s="116" t="s">
        <v>15</v>
      </c>
      <c r="B14" s="419">
        <f>'a. Personnel'!G23</f>
        <v>0</v>
      </c>
      <c r="C14" s="421"/>
      <c r="D14" s="427">
        <f>SUM('a. Personnel'!M23)</f>
        <v>0</v>
      </c>
      <c r="E14" s="422">
        <v>0</v>
      </c>
      <c r="F14" s="613"/>
      <c r="G14" s="614"/>
      <c r="H14" s="615"/>
      <c r="I14" s="192"/>
      <c r="J14" s="537"/>
      <c r="K14" s="193"/>
      <c r="L14" s="14"/>
      <c r="M14" s="14"/>
    </row>
    <row r="15" spans="1:14" ht="15" customHeight="1" x14ac:dyDescent="0.25">
      <c r="A15" s="74" t="s">
        <v>16</v>
      </c>
      <c r="B15" s="423">
        <f>'b. Travel'!K26</f>
        <v>0</v>
      </c>
      <c r="C15" s="421"/>
      <c r="D15" s="427">
        <f>SUM('b. Travel'!N26)</f>
        <v>0</v>
      </c>
      <c r="E15" s="422"/>
      <c r="F15" s="614"/>
      <c r="G15" s="614"/>
      <c r="H15" s="615"/>
      <c r="I15" s="192"/>
      <c r="J15" s="14"/>
      <c r="K15" s="14"/>
      <c r="L15" s="14"/>
      <c r="M15" s="14"/>
    </row>
    <row r="16" spans="1:14" ht="15" customHeight="1" x14ac:dyDescent="0.25">
      <c r="A16" s="74" t="s">
        <v>17</v>
      </c>
      <c r="B16" s="423">
        <f>'c. Equipment'!D18</f>
        <v>0</v>
      </c>
      <c r="C16" s="421"/>
      <c r="D16" s="427">
        <f>SUM('c. Equipment'!H18)</f>
        <v>0</v>
      </c>
      <c r="E16" s="422"/>
      <c r="F16" s="614"/>
      <c r="G16" s="614"/>
      <c r="H16" s="615"/>
      <c r="I16" s="192"/>
      <c r="J16" s="14"/>
      <c r="K16" s="14"/>
      <c r="L16" s="14"/>
      <c r="M16" s="14"/>
    </row>
    <row r="17" spans="1:13" ht="15" customHeight="1" x14ac:dyDescent="0.25">
      <c r="A17" s="74" t="s">
        <v>18</v>
      </c>
      <c r="B17" s="423">
        <f>'d. Supplies'!D17</f>
        <v>0</v>
      </c>
      <c r="C17" s="421"/>
      <c r="D17" s="427">
        <f>SUM('d. Supplies'!H17)</f>
        <v>0</v>
      </c>
      <c r="E17" s="422"/>
      <c r="F17" s="614"/>
      <c r="G17" s="614"/>
      <c r="H17" s="615"/>
      <c r="I17" s="192"/>
      <c r="J17" s="14"/>
      <c r="K17" s="14"/>
      <c r="L17" s="14"/>
      <c r="M17" s="14"/>
    </row>
    <row r="18" spans="1:13" ht="15" customHeight="1" x14ac:dyDescent="0.25">
      <c r="A18" s="76" t="s">
        <v>19</v>
      </c>
      <c r="B18" s="423">
        <f>'e2. Subawards'!G28+'e1. Contractual'!G19</f>
        <v>0</v>
      </c>
      <c r="C18" s="421"/>
      <c r="D18" s="427">
        <f>'e1. Contractual'!I17</f>
        <v>0</v>
      </c>
      <c r="E18" s="422"/>
      <c r="F18" s="614"/>
      <c r="G18" s="614"/>
      <c r="H18" s="615"/>
      <c r="I18" s="192"/>
      <c r="J18" s="14"/>
      <c r="K18" s="14"/>
      <c r="L18" s="14"/>
      <c r="M18" s="14"/>
    </row>
    <row r="19" spans="1:13" ht="15" customHeight="1" x14ac:dyDescent="0.25">
      <c r="A19" s="74" t="s">
        <v>20</v>
      </c>
      <c r="B19" s="419">
        <f>'f. Construction'!B21</f>
        <v>0</v>
      </c>
      <c r="C19" s="421"/>
      <c r="D19" s="427">
        <f>'f. Construction'!F21</f>
        <v>0</v>
      </c>
      <c r="E19" s="538"/>
      <c r="F19" s="614"/>
      <c r="G19" s="614"/>
      <c r="H19" s="615"/>
      <c r="I19" s="192"/>
      <c r="J19" s="14"/>
      <c r="K19" s="14"/>
      <c r="L19" s="14"/>
      <c r="M19" s="14"/>
    </row>
    <row r="20" spans="1:13" ht="15" customHeight="1" x14ac:dyDescent="0.25">
      <c r="A20" s="74" t="s">
        <v>21</v>
      </c>
      <c r="B20" s="423">
        <f>'g. Other'!E15</f>
        <v>0</v>
      </c>
      <c r="C20" s="421"/>
      <c r="D20" s="427">
        <f>'g. Other'!I15</f>
        <v>0</v>
      </c>
      <c r="E20" s="422"/>
      <c r="F20" s="614"/>
      <c r="G20" s="614"/>
      <c r="H20" s="615"/>
      <c r="I20" s="192"/>
      <c r="J20" s="14"/>
      <c r="K20" s="14"/>
      <c r="L20" s="14"/>
      <c r="M20" s="14"/>
    </row>
    <row r="21" spans="1:13" ht="15" customHeight="1" thickBot="1" x14ac:dyDescent="0.3">
      <c r="A21" s="81" t="s">
        <v>22</v>
      </c>
      <c r="B21" s="424">
        <f>SUM(B12:B20)-(B13+B14)</f>
        <v>0</v>
      </c>
      <c r="C21" s="425"/>
      <c r="D21" s="416">
        <f>SUM(D13:D20)</f>
        <v>0</v>
      </c>
      <c r="E21" s="272"/>
      <c r="F21" s="621"/>
      <c r="G21" s="621"/>
      <c r="H21" s="622"/>
      <c r="I21" s="192"/>
      <c r="J21" s="14"/>
      <c r="K21" s="14"/>
      <c r="L21" s="14"/>
      <c r="M21" s="14"/>
    </row>
    <row r="22" spans="1:13" ht="15" customHeight="1" thickBot="1" x14ac:dyDescent="0.3">
      <c r="A22" s="618"/>
      <c r="B22" s="618"/>
      <c r="C22" s="618"/>
      <c r="D22" s="618"/>
      <c r="E22" s="618"/>
      <c r="F22" s="618"/>
      <c r="G22" s="618"/>
      <c r="H22" s="618"/>
      <c r="I22" s="192"/>
      <c r="J22" s="14"/>
      <c r="K22" s="14"/>
      <c r="L22" s="14"/>
      <c r="M22" s="14"/>
    </row>
    <row r="23" spans="1:13" ht="15" customHeight="1" x14ac:dyDescent="0.25">
      <c r="A23" s="273" t="s">
        <v>23</v>
      </c>
      <c r="B23" s="426">
        <f>'h. Indirect'!D19</f>
        <v>0</v>
      </c>
      <c r="C23" s="357"/>
      <c r="D23" s="417"/>
      <c r="E23" s="417">
        <f>SUM(E13:E20)</f>
        <v>0</v>
      </c>
      <c r="F23" s="619"/>
      <c r="G23" s="619"/>
      <c r="H23" s="620"/>
      <c r="I23" s="192"/>
      <c r="J23" s="14"/>
      <c r="K23" s="14"/>
      <c r="L23" s="14"/>
      <c r="M23" s="14"/>
    </row>
    <row r="24" spans="1:13" ht="15" customHeight="1" x14ac:dyDescent="0.25">
      <c r="A24" s="149" t="s">
        <v>24</v>
      </c>
      <c r="B24" s="266">
        <f>'h. Indirect'!E19</f>
        <v>0</v>
      </c>
      <c r="C24" s="150"/>
      <c r="D24" s="427"/>
      <c r="E24" s="428"/>
      <c r="F24" s="613"/>
      <c r="G24" s="614"/>
      <c r="H24" s="615"/>
      <c r="I24" s="192"/>
      <c r="J24" s="14"/>
      <c r="K24" s="14"/>
      <c r="L24" s="14"/>
      <c r="M24" s="14"/>
    </row>
    <row r="25" spans="1:13" ht="15" customHeight="1" x14ac:dyDescent="0.25">
      <c r="A25" s="149" t="s">
        <v>25</v>
      </c>
      <c r="B25" s="222">
        <f>'h. Indirect'!F19</f>
        <v>0</v>
      </c>
      <c r="C25" s="150"/>
      <c r="D25" s="427"/>
      <c r="E25" s="427"/>
      <c r="F25" s="613"/>
      <c r="G25" s="614"/>
      <c r="H25" s="615"/>
      <c r="I25" s="192"/>
      <c r="J25" s="14"/>
      <c r="K25" s="14"/>
      <c r="L25" s="14"/>
      <c r="M25" s="14"/>
    </row>
    <row r="26" spans="1:13" ht="15" customHeight="1" thickBot="1" x14ac:dyDescent="0.3">
      <c r="A26" s="81" t="s">
        <v>38</v>
      </c>
      <c r="B26" s="274">
        <f>B21+B24</f>
        <v>0</v>
      </c>
      <c r="C26" s="275"/>
      <c r="D26" s="416">
        <f>D21</f>
        <v>0</v>
      </c>
      <c r="E26" s="416">
        <f>E23</f>
        <v>0</v>
      </c>
      <c r="F26" s="621"/>
      <c r="G26" s="621"/>
      <c r="H26" s="622"/>
      <c r="I26" s="192"/>
      <c r="J26" s="14"/>
      <c r="K26" s="14"/>
      <c r="L26" s="14"/>
      <c r="M26" s="14"/>
    </row>
    <row r="27" spans="1:13" ht="15" customHeight="1" thickBot="1" x14ac:dyDescent="0.3">
      <c r="A27" s="587"/>
      <c r="B27" s="587"/>
      <c r="C27" s="587"/>
      <c r="D27" s="587"/>
      <c r="E27" s="587"/>
      <c r="F27" s="587"/>
      <c r="G27" s="587"/>
      <c r="H27" s="587"/>
      <c r="I27" s="192"/>
      <c r="J27" s="14"/>
      <c r="K27" s="14"/>
      <c r="L27" s="14"/>
      <c r="M27" s="14"/>
    </row>
    <row r="28" spans="1:13" ht="15" customHeight="1" x14ac:dyDescent="0.25">
      <c r="A28" s="267" t="s">
        <v>27</v>
      </c>
      <c r="B28" s="429">
        <f>'i. Cost Sharing-Matching'!F31</f>
        <v>0</v>
      </c>
      <c r="C28" s="358"/>
      <c r="D28" s="359"/>
      <c r="E28" s="360"/>
      <c r="F28" s="623"/>
      <c r="G28" s="624"/>
      <c r="H28" s="625"/>
      <c r="I28" s="192"/>
      <c r="J28" s="14"/>
      <c r="K28" s="14"/>
      <c r="L28" s="14"/>
      <c r="M28" s="14"/>
    </row>
    <row r="29" spans="1:13" ht="31.5" customHeight="1" thickBot="1" x14ac:dyDescent="0.3">
      <c r="A29" s="81" t="s">
        <v>28</v>
      </c>
      <c r="B29" s="268" t="e">
        <f>B28/B31</f>
        <v>#DIV/0!</v>
      </c>
      <c r="C29" s="269"/>
      <c r="D29" s="270"/>
      <c r="E29" s="271"/>
      <c r="F29" s="626"/>
      <c r="G29" s="627"/>
      <c r="H29" s="628"/>
    </row>
    <row r="30" spans="1:13" ht="14.4" thickBot="1" x14ac:dyDescent="0.3">
      <c r="A30" s="629"/>
      <c r="B30" s="630"/>
      <c r="C30" s="630"/>
      <c r="D30" s="630"/>
      <c r="E30" s="630"/>
      <c r="F30" s="630"/>
      <c r="G30" s="193"/>
      <c r="H30" s="193"/>
    </row>
    <row r="31" spans="1:13" ht="55.2" customHeight="1" x14ac:dyDescent="0.25">
      <c r="A31" s="278" t="s">
        <v>29</v>
      </c>
      <c r="B31" s="417">
        <f>B26+B28</f>
        <v>0</v>
      </c>
      <c r="C31" s="356" t="s">
        <v>30</v>
      </c>
      <c r="D31" s="631">
        <f>SUM(D26:E26)</f>
        <v>0</v>
      </c>
      <c r="E31" s="632"/>
      <c r="F31" s="633"/>
      <c r="G31" s="633"/>
      <c r="H31" s="633"/>
    </row>
    <row r="32" spans="1:13" ht="13.8" x14ac:dyDescent="0.25">
      <c r="A32" s="279" t="s">
        <v>39</v>
      </c>
      <c r="B32" s="418">
        <v>0</v>
      </c>
      <c r="C32" s="277"/>
      <c r="D32" s="616"/>
      <c r="E32" s="617"/>
      <c r="F32" s="633"/>
      <c r="G32" s="633"/>
      <c r="H32" s="633"/>
    </row>
    <row r="33" spans="1:8" ht="55.2" customHeight="1" x14ac:dyDescent="0.25">
      <c r="A33" s="280" t="s">
        <v>40</v>
      </c>
      <c r="B33" s="418">
        <v>0</v>
      </c>
      <c r="C33" s="284" t="s">
        <v>41</v>
      </c>
      <c r="D33" s="634" t="e">
        <f>D31/B32</f>
        <v>#DIV/0!</v>
      </c>
      <c r="E33" s="635"/>
      <c r="F33" s="633"/>
      <c r="G33" s="633"/>
      <c r="H33" s="633"/>
    </row>
    <row r="34" spans="1:8" ht="55.2" customHeight="1" thickBot="1" x14ac:dyDescent="0.3">
      <c r="A34" s="285" t="s">
        <v>42</v>
      </c>
      <c r="B34" s="416">
        <f>B32-B33</f>
        <v>0</v>
      </c>
      <c r="C34" s="281"/>
      <c r="D34" s="282"/>
      <c r="E34" s="283"/>
    </row>
    <row r="35" spans="1:8" ht="15" customHeight="1" thickBot="1" x14ac:dyDescent="0.3">
      <c r="A35" s="286"/>
      <c r="B35" s="277"/>
      <c r="C35" s="276"/>
      <c r="D35" s="3"/>
      <c r="E35" s="3"/>
    </row>
    <row r="36" spans="1:8" ht="92.7" customHeight="1" thickBot="1" x14ac:dyDescent="0.3">
      <c r="A36" s="610" t="s">
        <v>32</v>
      </c>
      <c r="B36" s="611"/>
      <c r="C36" s="611"/>
      <c r="D36" s="611"/>
      <c r="E36" s="611"/>
      <c r="F36" s="611"/>
      <c r="G36" s="611"/>
      <c r="H36" s="612"/>
    </row>
    <row r="37" spans="1:8" ht="10.5" customHeight="1" x14ac:dyDescent="0.25"/>
    <row r="40" spans="1:8" x14ac:dyDescent="0.25">
      <c r="A40" s="18"/>
      <c r="B40" s="18"/>
      <c r="C40" s="18"/>
      <c r="D40" s="18"/>
      <c r="E40" s="18"/>
    </row>
  </sheetData>
  <sheetProtection formatCells="0" formatColumns="0" formatRows="0"/>
  <customSheetViews>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1"/>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6"/>
      <headerFooter alignWithMargins="0"/>
    </customSheetView>
  </customSheetViews>
  <mergeCells count="29">
    <mergeCell ref="D33:E33"/>
    <mergeCell ref="F26:H26"/>
    <mergeCell ref="A27:H27"/>
    <mergeCell ref="A2:G2"/>
    <mergeCell ref="F17:H17"/>
    <mergeCell ref="F18:H18"/>
    <mergeCell ref="A10:H10"/>
    <mergeCell ref="F11:H11"/>
    <mergeCell ref="F12:H12"/>
    <mergeCell ref="F15:H15"/>
    <mergeCell ref="F16:H16"/>
    <mergeCell ref="A8:H8"/>
    <mergeCell ref="A7:H7"/>
    <mergeCell ref="A36:H36"/>
    <mergeCell ref="F25:H25"/>
    <mergeCell ref="F24:H24"/>
    <mergeCell ref="F14:H14"/>
    <mergeCell ref="F13:H13"/>
    <mergeCell ref="D32:E32"/>
    <mergeCell ref="A22:H22"/>
    <mergeCell ref="F23:H23"/>
    <mergeCell ref="F19:H19"/>
    <mergeCell ref="F20:H20"/>
    <mergeCell ref="F21:H21"/>
    <mergeCell ref="F28:H28"/>
    <mergeCell ref="F29:H29"/>
    <mergeCell ref="A30:F30"/>
    <mergeCell ref="D31:E31"/>
    <mergeCell ref="F31:H33"/>
  </mergeCells>
  <phoneticPr fontId="4" type="noConversion"/>
  <conditionalFormatting sqref="D15:E15">
    <cfRule type="expression" dxfId="4" priority="2">
      <formula>$C15="no"</formula>
    </cfRule>
  </conditionalFormatting>
  <conditionalFormatting sqref="F15:H15">
    <cfRule type="expression" dxfId="3" priority="8">
      <formula>$C13="no"</formula>
    </cfRule>
  </conditionalFormatting>
  <printOptions horizontalCentered="1"/>
  <pageMargins left="0.5" right="0.5" top="0.25" bottom="0.25" header="0.5" footer="0.5"/>
  <pageSetup scale="49" fitToHeight="0" orientation="portrait" horizontalDpi="300" verticalDpi="300"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A4B1-4A0D-497F-94B9-F2E9E99FC9A6}">
  <sheetPr>
    <tabColor theme="4" tint="0.59999389629810485"/>
    <pageSetUpPr fitToPage="1"/>
  </sheetPr>
  <dimension ref="A1:M25"/>
  <sheetViews>
    <sheetView showGridLines="0" zoomScale="75" zoomScaleNormal="75" workbookViewId="0"/>
  </sheetViews>
  <sheetFormatPr defaultColWidth="9.33203125" defaultRowHeight="13.2" x14ac:dyDescent="0.25"/>
  <cols>
    <col min="1" max="1" width="27.33203125" style="4" customWidth="1"/>
    <col min="2" max="2" width="16.5546875" style="4" customWidth="1"/>
    <col min="3" max="3" width="16.5546875" style="47" customWidth="1"/>
    <col min="4" max="6" width="16.5546875" style="10" customWidth="1"/>
    <col min="7" max="7" width="16.5546875" style="9" customWidth="1"/>
    <col min="8" max="8" width="16.5546875" style="117" customWidth="1"/>
    <col min="9" max="9" width="16.5546875" style="9" customWidth="1"/>
    <col min="10" max="10" width="69.33203125" style="11" customWidth="1"/>
    <col min="11" max="11" width="18.33203125" style="4" customWidth="1"/>
    <col min="12" max="12" width="18.33203125" style="8" customWidth="1"/>
    <col min="13" max="13" width="18.33203125" style="4" customWidth="1"/>
    <col min="14" max="16384" width="9.33203125" style="4"/>
  </cols>
  <sheetData>
    <row r="1" spans="1:13" s="19" customFormat="1" ht="10.199999999999999" x14ac:dyDescent="0.25">
      <c r="A1" s="135"/>
      <c r="B1" s="135"/>
      <c r="C1" s="136"/>
      <c r="D1" s="137"/>
      <c r="E1" s="137"/>
      <c r="F1" s="137"/>
      <c r="G1" s="137"/>
      <c r="H1" s="138"/>
      <c r="I1" s="139"/>
      <c r="J1" s="140"/>
      <c r="L1" s="220"/>
    </row>
    <row r="2" spans="1:13" s="1" customFormat="1" ht="17.399999999999999" x14ac:dyDescent="0.25">
      <c r="A2" s="647" t="s">
        <v>43</v>
      </c>
      <c r="B2" s="647"/>
      <c r="C2" s="647"/>
      <c r="D2" s="647"/>
      <c r="E2" s="647"/>
      <c r="F2" s="647"/>
      <c r="G2" s="647"/>
      <c r="H2" s="647"/>
      <c r="I2" s="647"/>
      <c r="J2" s="647"/>
      <c r="K2" s="647"/>
      <c r="L2" s="647"/>
      <c r="M2" s="647"/>
    </row>
    <row r="3" spans="1:13" s="5" customFormat="1" ht="14.1" customHeight="1" x14ac:dyDescent="0.25">
      <c r="A3" s="645" t="s">
        <v>44</v>
      </c>
      <c r="B3" s="646"/>
      <c r="C3" s="646"/>
      <c r="D3" s="646"/>
      <c r="E3" s="646"/>
      <c r="F3" s="646"/>
      <c r="G3" s="646"/>
      <c r="H3" s="646"/>
      <c r="I3" s="646"/>
      <c r="J3" s="646"/>
      <c r="K3" s="646"/>
      <c r="L3" s="646"/>
      <c r="M3" s="646"/>
    </row>
    <row r="4" spans="1:13" ht="127.5" customHeight="1" x14ac:dyDescent="0.25">
      <c r="A4" s="646"/>
      <c r="B4" s="646"/>
      <c r="C4" s="646"/>
      <c r="D4" s="646"/>
      <c r="E4" s="646"/>
      <c r="F4" s="646"/>
      <c r="G4" s="646"/>
      <c r="H4" s="646"/>
      <c r="I4" s="646"/>
      <c r="J4" s="646"/>
      <c r="K4" s="646"/>
      <c r="L4" s="646"/>
      <c r="M4" s="646"/>
    </row>
    <row r="5" spans="1:13" ht="13.8" x14ac:dyDescent="0.25">
      <c r="A5" s="141"/>
      <c r="B5" s="141"/>
      <c r="C5" s="142"/>
      <c r="D5" s="141"/>
      <c r="E5" s="141"/>
      <c r="F5" s="141"/>
      <c r="G5" s="141"/>
      <c r="H5" s="143"/>
      <c r="I5" s="144"/>
      <c r="J5" s="561"/>
      <c r="K5" s="85"/>
      <c r="L5" s="112"/>
      <c r="M5" s="85"/>
    </row>
    <row r="6" spans="1:13" s="6" customFormat="1" ht="55.2" x14ac:dyDescent="0.25">
      <c r="A6" s="330" t="s">
        <v>45</v>
      </c>
      <c r="B6" s="331" t="s">
        <v>46</v>
      </c>
      <c r="C6" s="332" t="s">
        <v>47</v>
      </c>
      <c r="D6" s="333" t="s">
        <v>48</v>
      </c>
      <c r="E6" s="331" t="s">
        <v>49</v>
      </c>
      <c r="F6" s="331" t="s">
        <v>50</v>
      </c>
      <c r="G6" s="331" t="s">
        <v>51</v>
      </c>
      <c r="H6" s="334" t="s">
        <v>52</v>
      </c>
      <c r="I6" s="331" t="s">
        <v>53</v>
      </c>
      <c r="J6" s="335" t="s">
        <v>54</v>
      </c>
      <c r="K6" s="369" t="s">
        <v>55</v>
      </c>
      <c r="L6" s="370" t="s">
        <v>56</v>
      </c>
      <c r="M6" s="336" t="s">
        <v>57</v>
      </c>
    </row>
    <row r="7" spans="1:13" s="8" customFormat="1" ht="171.6" x14ac:dyDescent="0.25">
      <c r="A7" s="337" t="s">
        <v>58</v>
      </c>
      <c r="B7" s="233" t="s">
        <v>59</v>
      </c>
      <c r="C7" s="328">
        <v>4</v>
      </c>
      <c r="D7" s="236" t="s">
        <v>60</v>
      </c>
      <c r="E7" s="53">
        <v>80000</v>
      </c>
      <c r="F7" s="53">
        <f>C7*E7</f>
        <v>320000</v>
      </c>
      <c r="G7" s="53">
        <v>112000</v>
      </c>
      <c r="H7" s="329">
        <f>Table8[[#This Row],[Fringe Benefits]]/Table8[[#This Row],[Subtotal Salary]]</f>
        <v>0.35</v>
      </c>
      <c r="I7" s="53">
        <f>SUM(F7:G7)</f>
        <v>432000</v>
      </c>
      <c r="J7" s="327" t="s">
        <v>61</v>
      </c>
      <c r="K7" s="213">
        <v>0.3</v>
      </c>
      <c r="L7" s="221">
        <f>Table8[[#This Row],[Subtotal Salary]]*Table8[[#This Row],[% Allocable for the Administration of the Grant]]</f>
        <v>96000</v>
      </c>
      <c r="M7" s="338">
        <f>Table8[[#This Row],[Fringe Benefits]]*Table8[[#This Row],[% Allocable for the Administration of the Grant]]</f>
        <v>33600</v>
      </c>
    </row>
    <row r="8" spans="1:13" s="7" customFormat="1" ht="120.6" customHeight="1" thickBot="1" x14ac:dyDescent="0.3">
      <c r="A8" s="339" t="s">
        <v>62</v>
      </c>
      <c r="B8" s="234" t="s">
        <v>63</v>
      </c>
      <c r="C8" s="207">
        <v>300</v>
      </c>
      <c r="D8" s="237" t="s">
        <v>64</v>
      </c>
      <c r="E8" s="208">
        <v>300</v>
      </c>
      <c r="F8" s="208">
        <f t="shared" ref="F8" si="0">C8*E8</f>
        <v>90000</v>
      </c>
      <c r="G8" s="208">
        <v>0</v>
      </c>
      <c r="H8" s="209">
        <f>Table8[[#This Row],[Fringe Benefits]]/Table8[[#This Row],[Subtotal Salary]]</f>
        <v>0</v>
      </c>
      <c r="I8" s="53">
        <f t="shared" ref="I8" si="1">SUM(F8:G8)</f>
        <v>90000</v>
      </c>
      <c r="J8" s="555" t="s">
        <v>65</v>
      </c>
      <c r="K8" s="213">
        <v>1</v>
      </c>
      <c r="L8" s="221">
        <f>Table8[[#This Row],[Subtotal Salary]]*Table8[[#This Row],[% Allocable for the Administration of the Grant]]</f>
        <v>90000</v>
      </c>
      <c r="M8" s="338">
        <f>Table8[[#This Row],[Fringe Benefits]]*Table8[[#This Row],[% Allocable for the Administration of the Grant]]</f>
        <v>0</v>
      </c>
    </row>
    <row r="9" spans="1:13" s="7" customFormat="1" x14ac:dyDescent="0.25">
      <c r="A9" s="340"/>
      <c r="B9" s="235"/>
      <c r="C9" s="210"/>
      <c r="D9" s="238"/>
      <c r="E9" s="54">
        <v>0</v>
      </c>
      <c r="F9" s="211">
        <f>C9*E9</f>
        <v>0</v>
      </c>
      <c r="G9" s="54">
        <v>0</v>
      </c>
      <c r="H9" s="544" t="e">
        <f>Table8[[#This Row],[Fringe Benefits]]/Table8[[#This Row],[Subtotal Salary]]</f>
        <v>#DIV/0!</v>
      </c>
      <c r="I9" s="542">
        <f>SUM(F9:G9)</f>
        <v>0</v>
      </c>
      <c r="J9" s="145"/>
      <c r="K9" s="212">
        <v>0</v>
      </c>
      <c r="L9" s="539">
        <f>Table8[[#This Row],[Subtotal Salary]]*Table8[[#This Row],[% Allocable for the Administration of the Grant]]</f>
        <v>0</v>
      </c>
      <c r="M9" s="540">
        <f>Table8[[#This Row],[Fringe Benefits]]*Table8[[#This Row],[% Allocable for the Administration of the Grant]]</f>
        <v>0</v>
      </c>
    </row>
    <row r="10" spans="1:13" s="7" customFormat="1" x14ac:dyDescent="0.25">
      <c r="A10" s="340"/>
      <c r="B10" s="235"/>
      <c r="C10" s="210"/>
      <c r="D10" s="238"/>
      <c r="E10" s="54">
        <v>0</v>
      </c>
      <c r="F10" s="211">
        <f>C10*E10</f>
        <v>0</v>
      </c>
      <c r="G10" s="54">
        <v>0</v>
      </c>
      <c r="H10" s="544" t="e">
        <f>Table8[[#This Row],[Fringe Benefits]]/Table8[[#This Row],[Subtotal Salary]]</f>
        <v>#DIV/0!</v>
      </c>
      <c r="I10" s="542">
        <f>SUM(F10:G10)</f>
        <v>0</v>
      </c>
      <c r="J10" s="145"/>
      <c r="K10" s="212">
        <v>0</v>
      </c>
      <c r="L10" s="539">
        <f>Table8[[#This Row],[Subtotal Salary]]*Table8[[#This Row],[% Allocable for the Administration of the Grant]]</f>
        <v>0</v>
      </c>
      <c r="M10" s="540">
        <f>Table8[[#This Row],[Fringe Benefits]]*Table8[[#This Row],[% Allocable for the Administration of the Grant]]</f>
        <v>0</v>
      </c>
    </row>
    <row r="11" spans="1:13" s="7" customFormat="1" x14ac:dyDescent="0.25">
      <c r="A11" s="340"/>
      <c r="B11" s="235"/>
      <c r="C11" s="210"/>
      <c r="D11" s="238"/>
      <c r="E11" s="54">
        <v>0</v>
      </c>
      <c r="F11" s="211">
        <f>C11*E11</f>
        <v>0</v>
      </c>
      <c r="G11" s="54">
        <v>0</v>
      </c>
      <c r="H11" s="544" t="e">
        <f>Table8[[#This Row],[Fringe Benefits]]/Table8[[#This Row],[Subtotal Salary]]</f>
        <v>#DIV/0!</v>
      </c>
      <c r="I11" s="542">
        <f>SUM(F11:G11)</f>
        <v>0</v>
      </c>
      <c r="J11" s="145"/>
      <c r="K11" s="212">
        <v>0</v>
      </c>
      <c r="L11" s="539">
        <f>Table8[[#This Row],[Subtotal Salary]]*Table8[[#This Row],[% Allocable for the Administration of the Grant]]</f>
        <v>0</v>
      </c>
      <c r="M11" s="540">
        <f>Table8[[#This Row],[Fringe Benefits]]*Table8[[#This Row],[% Allocable for the Administration of the Grant]]</f>
        <v>0</v>
      </c>
    </row>
    <row r="12" spans="1:13" s="7" customFormat="1" x14ac:dyDescent="0.25">
      <c r="A12" s="340"/>
      <c r="B12" s="235"/>
      <c r="C12" s="210"/>
      <c r="D12" s="238"/>
      <c r="E12" s="54">
        <v>0</v>
      </c>
      <c r="F12" s="211">
        <f>C12*E12</f>
        <v>0</v>
      </c>
      <c r="G12" s="54">
        <v>0</v>
      </c>
      <c r="H12" s="544" t="e">
        <f>Table8[[#This Row],[Fringe Benefits]]/Table8[[#This Row],[Subtotal Salary]]</f>
        <v>#DIV/0!</v>
      </c>
      <c r="I12" s="542">
        <f>SUM(F12:G12)</f>
        <v>0</v>
      </c>
      <c r="J12" s="145"/>
      <c r="K12" s="212">
        <v>0</v>
      </c>
      <c r="L12" s="539">
        <f>Table8[[#This Row],[Subtotal Salary]]*Table8[[#This Row],[% Allocable for the Administration of the Grant]]</f>
        <v>0</v>
      </c>
      <c r="M12" s="540">
        <f>Table8[[#This Row],[Fringe Benefits]]*Table8[[#This Row],[% Allocable for the Administration of the Grant]]</f>
        <v>0</v>
      </c>
    </row>
    <row r="13" spans="1:13" s="8" customFormat="1" x14ac:dyDescent="0.25">
      <c r="A13" s="341"/>
      <c r="B13" s="235"/>
      <c r="C13" s="210"/>
      <c r="D13" s="238"/>
      <c r="E13" s="54">
        <v>0</v>
      </c>
      <c r="F13" s="211">
        <f t="shared" ref="F13:F21" si="2">C13*E13</f>
        <v>0</v>
      </c>
      <c r="G13" s="54">
        <v>0</v>
      </c>
      <c r="H13" s="544" t="e">
        <f>Table8[[#This Row],[Fringe Benefits]]/Table8[[#This Row],[Subtotal Salary]]</f>
        <v>#DIV/0!</v>
      </c>
      <c r="I13" s="542">
        <f t="shared" ref="I13:I21" si="3">SUM(F13:G13)</f>
        <v>0</v>
      </c>
      <c r="J13" s="145"/>
      <c r="K13" s="212">
        <v>0</v>
      </c>
      <c r="L13" s="539">
        <f>Table8[[#This Row],[Subtotal Salary]]*Table8[[#This Row],[% Allocable for the Administration of the Grant]]</f>
        <v>0</v>
      </c>
      <c r="M13" s="540">
        <f>Table8[[#This Row],[Fringe Benefits]]*Table8[[#This Row],[% Allocable for the Administration of the Grant]]</f>
        <v>0</v>
      </c>
    </row>
    <row r="14" spans="1:13" s="8" customFormat="1" x14ac:dyDescent="0.25">
      <c r="A14" s="341"/>
      <c r="B14" s="235"/>
      <c r="C14" s="210"/>
      <c r="D14" s="238"/>
      <c r="E14" s="54">
        <v>0</v>
      </c>
      <c r="F14" s="211">
        <f t="shared" si="2"/>
        <v>0</v>
      </c>
      <c r="G14" s="54">
        <v>0</v>
      </c>
      <c r="H14" s="544" t="e">
        <f>Table8[[#This Row],[Fringe Benefits]]/Table8[[#This Row],[Subtotal Salary]]</f>
        <v>#DIV/0!</v>
      </c>
      <c r="I14" s="542">
        <f t="shared" si="3"/>
        <v>0</v>
      </c>
      <c r="J14" s="145"/>
      <c r="K14" s="212">
        <v>0</v>
      </c>
      <c r="L14" s="539">
        <f>Table8[[#This Row],[Subtotal Salary]]*Table8[[#This Row],[% Allocable for the Administration of the Grant]]</f>
        <v>0</v>
      </c>
      <c r="M14" s="540">
        <f>Table8[[#This Row],[Fringe Benefits]]*Table8[[#This Row],[% Allocable for the Administration of the Grant]]</f>
        <v>0</v>
      </c>
    </row>
    <row r="15" spans="1:13" s="7" customFormat="1" x14ac:dyDescent="0.25">
      <c r="A15" s="340"/>
      <c r="B15" s="235"/>
      <c r="C15" s="210"/>
      <c r="D15" s="238"/>
      <c r="E15" s="54">
        <v>0</v>
      </c>
      <c r="F15" s="211">
        <f t="shared" si="2"/>
        <v>0</v>
      </c>
      <c r="G15" s="54">
        <v>0</v>
      </c>
      <c r="H15" s="544" t="e">
        <f>Table8[[#This Row],[Fringe Benefits]]/Table8[[#This Row],[Subtotal Salary]]</f>
        <v>#DIV/0!</v>
      </c>
      <c r="I15" s="542">
        <f t="shared" si="3"/>
        <v>0</v>
      </c>
      <c r="J15" s="145"/>
      <c r="K15" s="212">
        <v>0</v>
      </c>
      <c r="L15" s="539">
        <f>Table8[[#This Row],[Subtotal Salary]]*Table8[[#This Row],[% Allocable for the Administration of the Grant]]</f>
        <v>0</v>
      </c>
      <c r="M15" s="540">
        <f>Table8[[#This Row],[Fringe Benefits]]*Table8[[#This Row],[% Allocable for the Administration of the Grant]]</f>
        <v>0</v>
      </c>
    </row>
    <row r="16" spans="1:13" s="7" customFormat="1" x14ac:dyDescent="0.25">
      <c r="A16" s="340"/>
      <c r="B16" s="235"/>
      <c r="C16" s="210"/>
      <c r="D16" s="238"/>
      <c r="E16" s="54">
        <v>0</v>
      </c>
      <c r="F16" s="211">
        <f t="shared" si="2"/>
        <v>0</v>
      </c>
      <c r="G16" s="54">
        <v>0</v>
      </c>
      <c r="H16" s="544" t="e">
        <f>Table8[[#This Row],[Fringe Benefits]]/Table8[[#This Row],[Subtotal Salary]]</f>
        <v>#DIV/0!</v>
      </c>
      <c r="I16" s="542">
        <f t="shared" si="3"/>
        <v>0</v>
      </c>
      <c r="J16" s="145"/>
      <c r="K16" s="212">
        <v>0</v>
      </c>
      <c r="L16" s="539">
        <f>Table8[[#This Row],[Subtotal Salary]]*Table8[[#This Row],[% Allocable for the Administration of the Grant]]</f>
        <v>0</v>
      </c>
      <c r="M16" s="540">
        <f>Table8[[#This Row],[Fringe Benefits]]*Table8[[#This Row],[% Allocable for the Administration of the Grant]]</f>
        <v>0</v>
      </c>
    </row>
    <row r="17" spans="1:13" s="7" customFormat="1" x14ac:dyDescent="0.25">
      <c r="A17" s="340"/>
      <c r="B17" s="235"/>
      <c r="C17" s="210"/>
      <c r="D17" s="238"/>
      <c r="E17" s="54">
        <v>0</v>
      </c>
      <c r="F17" s="211">
        <f t="shared" si="2"/>
        <v>0</v>
      </c>
      <c r="G17" s="54">
        <v>0</v>
      </c>
      <c r="H17" s="544" t="e">
        <f>Table8[[#This Row],[Fringe Benefits]]/Table8[[#This Row],[Subtotal Salary]]</f>
        <v>#DIV/0!</v>
      </c>
      <c r="I17" s="542">
        <f t="shared" si="3"/>
        <v>0</v>
      </c>
      <c r="J17" s="145"/>
      <c r="K17" s="212">
        <v>0</v>
      </c>
      <c r="L17" s="539">
        <f>Table8[[#This Row],[Subtotal Salary]]*Table8[[#This Row],[% Allocable for the Administration of the Grant]]</f>
        <v>0</v>
      </c>
      <c r="M17" s="540">
        <f>Table8[[#This Row],[Fringe Benefits]]*Table8[[#This Row],[% Allocable for the Administration of the Grant]]</f>
        <v>0</v>
      </c>
    </row>
    <row r="18" spans="1:13" s="7" customFormat="1" x14ac:dyDescent="0.25">
      <c r="A18" s="340"/>
      <c r="B18" s="235"/>
      <c r="C18" s="210"/>
      <c r="D18" s="238"/>
      <c r="E18" s="54">
        <v>0</v>
      </c>
      <c r="F18" s="211">
        <f t="shared" si="2"/>
        <v>0</v>
      </c>
      <c r="G18" s="54">
        <v>0</v>
      </c>
      <c r="H18" s="544" t="e">
        <f>Table8[[#This Row],[Fringe Benefits]]/Table8[[#This Row],[Subtotal Salary]]</f>
        <v>#DIV/0!</v>
      </c>
      <c r="I18" s="542">
        <f t="shared" si="3"/>
        <v>0</v>
      </c>
      <c r="J18" s="145"/>
      <c r="K18" s="212">
        <v>0</v>
      </c>
      <c r="L18" s="539">
        <f>Table8[[#This Row],[Subtotal Salary]]*Table8[[#This Row],[% Allocable for the Administration of the Grant]]</f>
        <v>0</v>
      </c>
      <c r="M18" s="540">
        <f>Table8[[#This Row],[Fringe Benefits]]*Table8[[#This Row],[% Allocable for the Administration of the Grant]]</f>
        <v>0</v>
      </c>
    </row>
    <row r="19" spans="1:13" s="7" customFormat="1" x14ac:dyDescent="0.25">
      <c r="A19" s="340"/>
      <c r="B19" s="235"/>
      <c r="C19" s="210"/>
      <c r="D19" s="238"/>
      <c r="E19" s="54">
        <v>0</v>
      </c>
      <c r="F19" s="211">
        <f t="shared" si="2"/>
        <v>0</v>
      </c>
      <c r="G19" s="54">
        <v>0</v>
      </c>
      <c r="H19" s="544" t="e">
        <f>Table8[[#This Row],[Fringe Benefits]]/Table8[[#This Row],[Subtotal Salary]]</f>
        <v>#DIV/0!</v>
      </c>
      <c r="I19" s="542">
        <f t="shared" si="3"/>
        <v>0</v>
      </c>
      <c r="J19" s="145"/>
      <c r="K19" s="212">
        <v>0</v>
      </c>
      <c r="L19" s="539">
        <f>Table8[[#This Row],[Subtotal Salary]]*Table8[[#This Row],[% Allocable for the Administration of the Grant]]</f>
        <v>0</v>
      </c>
      <c r="M19" s="540">
        <f>Table8[[#This Row],[Fringe Benefits]]*Table8[[#This Row],[% Allocable for the Administration of the Grant]]</f>
        <v>0</v>
      </c>
    </row>
    <row r="20" spans="1:13" s="8" customFormat="1" x14ac:dyDescent="0.25">
      <c r="A20" s="341"/>
      <c r="B20" s="235"/>
      <c r="C20" s="210"/>
      <c r="D20" s="238"/>
      <c r="E20" s="54">
        <v>0</v>
      </c>
      <c r="F20" s="211">
        <f t="shared" si="2"/>
        <v>0</v>
      </c>
      <c r="G20" s="54">
        <v>0</v>
      </c>
      <c r="H20" s="544" t="e">
        <f>Table8[[#This Row],[Fringe Benefits]]/Table8[[#This Row],[Subtotal Salary]]</f>
        <v>#DIV/0!</v>
      </c>
      <c r="I20" s="542">
        <f t="shared" si="3"/>
        <v>0</v>
      </c>
      <c r="J20" s="145"/>
      <c r="K20" s="212">
        <v>0</v>
      </c>
      <c r="L20" s="539">
        <f>Table8[[#This Row],[Subtotal Salary]]*Table8[[#This Row],[% Allocable for the Administration of the Grant]]</f>
        <v>0</v>
      </c>
      <c r="M20" s="540">
        <f>Table8[[#This Row],[Fringe Benefits]]*Table8[[#This Row],[% Allocable for the Administration of the Grant]]</f>
        <v>0</v>
      </c>
    </row>
    <row r="21" spans="1:13" s="8" customFormat="1" ht="15.6" customHeight="1" x14ac:dyDescent="0.25">
      <c r="A21" s="342"/>
      <c r="B21" s="343"/>
      <c r="C21" s="344"/>
      <c r="D21" s="345"/>
      <c r="E21" s="346">
        <v>0</v>
      </c>
      <c r="F21" s="347">
        <f t="shared" si="2"/>
        <v>0</v>
      </c>
      <c r="G21" s="346">
        <v>0</v>
      </c>
      <c r="H21" s="545" t="e">
        <f>Table8[[#This Row],[Fringe Benefits]]/Table8[[#This Row],[Subtotal Salary]]</f>
        <v>#DIV/0!</v>
      </c>
      <c r="I21" s="543">
        <f t="shared" si="3"/>
        <v>0</v>
      </c>
      <c r="J21" s="348"/>
      <c r="K21" s="212">
        <v>0</v>
      </c>
      <c r="L21" s="539">
        <f>Table8[[#This Row],[Subtotal Salary]]*Table8[[#This Row],[% Allocable for the Administration of the Grant]]</f>
        <v>0</v>
      </c>
      <c r="M21" s="541">
        <f>Table8[[#This Row],[Fringe Benefits]]*Table8[[#This Row],[% Allocable for the Administration of the Grant]]</f>
        <v>0</v>
      </c>
    </row>
    <row r="22" spans="1:13" customFormat="1" ht="13.8" thickBot="1" x14ac:dyDescent="0.3">
      <c r="I22" s="415"/>
    </row>
    <row r="23" spans="1:13" ht="14.4" thickBot="1" x14ac:dyDescent="0.3">
      <c r="A23" s="642" t="s">
        <v>66</v>
      </c>
      <c r="B23" s="643"/>
      <c r="C23" s="643"/>
      <c r="D23" s="643"/>
      <c r="E23" s="644"/>
      <c r="F23" s="498">
        <f>SUM(F9:F21)</f>
        <v>0</v>
      </c>
      <c r="G23" s="498">
        <f>SUM(G9:G21)</f>
        <v>0</v>
      </c>
      <c r="H23" s="498"/>
      <c r="I23" s="498">
        <f>SUM(I9:I21)</f>
        <v>0</v>
      </c>
      <c r="J23" s="499"/>
      <c r="K23" s="500"/>
      <c r="L23" s="501">
        <f>SUM(L9:L21)</f>
        <v>0</v>
      </c>
      <c r="M23" s="225">
        <f>SUM(M9:M21)</f>
        <v>0</v>
      </c>
    </row>
    <row r="24" spans="1:13" customFormat="1" ht="13.8" thickBot="1" x14ac:dyDescent="0.3"/>
    <row r="25" spans="1:13" ht="79.5" customHeight="1" thickBot="1" x14ac:dyDescent="0.3">
      <c r="A25" s="648" t="s">
        <v>32</v>
      </c>
      <c r="B25" s="649"/>
      <c r="C25" s="649"/>
      <c r="D25" s="649"/>
      <c r="E25" s="649"/>
      <c r="F25" s="649"/>
      <c r="G25" s="649"/>
      <c r="H25" s="649"/>
      <c r="I25" s="649"/>
      <c r="J25" s="649"/>
      <c r="K25" s="649"/>
      <c r="L25" s="649"/>
      <c r="M25" s="650"/>
    </row>
  </sheetData>
  <sheetProtection formatCells="0" formatColumns="0" formatRows="0" insertRows="0" deleteRows="0" selectLockedCells="1"/>
  <mergeCells count="4">
    <mergeCell ref="A23:E23"/>
    <mergeCell ref="A3:M4"/>
    <mergeCell ref="A2:M2"/>
    <mergeCell ref="A25:M25"/>
  </mergeCells>
  <phoneticPr fontId="4" type="noConversion"/>
  <printOptions horizontalCentered="1"/>
  <pageMargins left="0.5" right="0.5" top="0.25" bottom="0.25" header="0.5" footer="0.5"/>
  <pageSetup scale="45" fitToHeight="0" orientation="landscape" horizontalDpi="300" verticalDpi="300" r:id="rId1"/>
  <headerFooter alignWithMargins="0"/>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31584716-D711-4FC3-9C53-E65CE7A62B38}">
          <x14:formula1>
            <xm:f>List!$A$1:$A$11</xm:f>
          </x14:formula1>
          <xm:sqref>D7</xm:sqref>
        </x14:dataValidation>
        <x14:dataValidation type="list" allowBlank="1" showInputMessage="1" showErrorMessage="1" xr:uid="{B052EAD1-DD47-47E8-A706-AD0D8F5EA907}">
          <x14:formula1>
            <xm:f>List!$A$1:$A$4</xm:f>
          </x14:formula1>
          <xm:sqref>D8:D22</xm:sqref>
        </x14:dataValidation>
        <x14:dataValidation type="list" allowBlank="1" showInputMessage="1" showErrorMessage="1" xr:uid="{6C866DE4-8C97-4DEE-A0A7-6A1550767358}">
          <x14:formula1>
            <xm:f>List!$G$1:$G$3</xm:f>
          </x14:formula1>
          <xm:sqref>B7:B22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O34"/>
  <sheetViews>
    <sheetView zoomScale="75" zoomScaleNormal="75" workbookViewId="0"/>
  </sheetViews>
  <sheetFormatPr defaultColWidth="9.33203125" defaultRowHeight="13.2" x14ac:dyDescent="0.25"/>
  <cols>
    <col min="1" max="1" width="52.44140625" style="306" customWidth="1"/>
    <col min="2" max="3" width="13.5546875" style="306" customWidth="1"/>
    <col min="4" max="5" width="13.5546875" style="316" customWidth="1"/>
    <col min="6" max="9" width="13.5546875" style="317" customWidth="1"/>
    <col min="10" max="10" width="19.5546875" style="317" customWidth="1"/>
    <col min="11" max="11" width="13.5546875" style="317" customWidth="1"/>
    <col min="12" max="12" width="38.33203125" style="318" customWidth="1"/>
    <col min="13" max="14" width="18.33203125" style="306" customWidth="1"/>
    <col min="15" max="16384" width="9.33203125" style="306"/>
  </cols>
  <sheetData>
    <row r="1" spans="1:15" s="304" customFormat="1" ht="17.399999999999999" x14ac:dyDescent="0.25">
      <c r="A1" s="563"/>
      <c r="B1" s="563"/>
      <c r="C1" s="563"/>
      <c r="D1" s="563"/>
      <c r="E1" s="563"/>
      <c r="F1" s="563"/>
      <c r="G1" s="563"/>
      <c r="H1" s="563"/>
      <c r="I1" s="563"/>
      <c r="J1" s="563"/>
      <c r="K1" s="563"/>
      <c r="L1" s="563"/>
      <c r="M1" s="563"/>
      <c r="N1" s="563"/>
    </row>
    <row r="2" spans="1:15" s="305" customFormat="1" ht="17.399999999999999" x14ac:dyDescent="0.25">
      <c r="A2" s="656" t="s">
        <v>16</v>
      </c>
      <c r="B2" s="656"/>
      <c r="C2" s="656"/>
      <c r="D2" s="656"/>
      <c r="E2" s="656"/>
      <c r="F2" s="656"/>
      <c r="G2" s="656"/>
      <c r="H2" s="656"/>
      <c r="I2" s="656"/>
      <c r="J2" s="656"/>
      <c r="K2" s="656"/>
      <c r="L2" s="656"/>
      <c r="M2" s="656"/>
      <c r="N2" s="656"/>
    </row>
    <row r="3" spans="1:15" ht="147" customHeight="1" x14ac:dyDescent="0.25">
      <c r="A3" s="651" t="s">
        <v>217</v>
      </c>
      <c r="B3" s="652"/>
      <c r="C3" s="652"/>
      <c r="D3" s="652"/>
      <c r="E3" s="652"/>
      <c r="F3" s="652"/>
      <c r="G3" s="652"/>
      <c r="H3" s="652"/>
      <c r="I3" s="652"/>
      <c r="J3" s="652"/>
      <c r="K3" s="652"/>
      <c r="L3" s="652"/>
      <c r="M3" s="652"/>
      <c r="N3" s="652"/>
      <c r="O3" s="303"/>
    </row>
    <row r="4" spans="1:15" ht="5.0999999999999996" customHeight="1" x14ac:dyDescent="0.25">
      <c r="A4" s="298"/>
      <c r="B4" s="298"/>
      <c r="C4" s="299"/>
      <c r="D4" s="300"/>
      <c r="E4" s="300"/>
      <c r="F4" s="301"/>
      <c r="G4" s="301"/>
      <c r="H4" s="301"/>
      <c r="I4" s="301"/>
      <c r="J4" s="301"/>
      <c r="K4" s="301"/>
      <c r="L4" s="302"/>
      <c r="M4" s="303"/>
      <c r="N4" s="303"/>
      <c r="O4" s="303"/>
    </row>
    <row r="5" spans="1:15" s="304" customFormat="1" ht="78" customHeight="1" x14ac:dyDescent="0.25">
      <c r="A5" s="326" t="s">
        <v>67</v>
      </c>
      <c r="B5" s="326" t="s">
        <v>68</v>
      </c>
      <c r="C5" s="326" t="s">
        <v>69</v>
      </c>
      <c r="D5" s="326" t="s">
        <v>70</v>
      </c>
      <c r="E5" s="326" t="s">
        <v>71</v>
      </c>
      <c r="F5" s="326" t="s">
        <v>72</v>
      </c>
      <c r="G5" s="326" t="s">
        <v>73</v>
      </c>
      <c r="H5" s="326" t="s">
        <v>74</v>
      </c>
      <c r="I5" s="326" t="s">
        <v>75</v>
      </c>
      <c r="J5" s="326" t="s">
        <v>76</v>
      </c>
      <c r="K5" s="326" t="s">
        <v>77</v>
      </c>
      <c r="L5" s="326" t="s">
        <v>78</v>
      </c>
      <c r="M5" s="326" t="s">
        <v>55</v>
      </c>
      <c r="N5" s="326" t="s">
        <v>79</v>
      </c>
    </row>
    <row r="6" spans="1:15" s="307" customFormat="1" ht="198" x14ac:dyDescent="0.25">
      <c r="A6" s="321" t="s">
        <v>80</v>
      </c>
      <c r="B6" s="320" t="s">
        <v>81</v>
      </c>
      <c r="C6" s="320">
        <v>4</v>
      </c>
      <c r="D6" s="320">
        <v>2</v>
      </c>
      <c r="E6" s="322">
        <v>200</v>
      </c>
      <c r="F6" s="322">
        <v>300</v>
      </c>
      <c r="G6" s="322">
        <v>0</v>
      </c>
      <c r="H6" s="322">
        <v>80</v>
      </c>
      <c r="I6" s="322">
        <v>0</v>
      </c>
      <c r="J6" s="322">
        <v>280</v>
      </c>
      <c r="K6" s="322">
        <f>(((C6-1)*E6)*D6)+(D6*F6)+(D6*G6)+((D6*H6)*C6)+I6+J6</f>
        <v>2720</v>
      </c>
      <c r="L6" s="320" t="s">
        <v>82</v>
      </c>
      <c r="M6" s="323">
        <v>1</v>
      </c>
      <c r="N6" s="322">
        <f>Table12[[#This Row],[Cost per Trip]]*Table12[[#This Row],[% Allocable for the Administration of the Grant]]</f>
        <v>2720</v>
      </c>
    </row>
    <row r="7" spans="1:15" s="307" customFormat="1" ht="97.5" customHeight="1" x14ac:dyDescent="0.25">
      <c r="A7" s="321" t="s">
        <v>83</v>
      </c>
      <c r="B7" s="320" t="s">
        <v>81</v>
      </c>
      <c r="C7" s="320">
        <v>4</v>
      </c>
      <c r="D7" s="320">
        <v>2</v>
      </c>
      <c r="E7" s="322">
        <v>180</v>
      </c>
      <c r="F7" s="322">
        <v>500</v>
      </c>
      <c r="G7" s="322">
        <v>100</v>
      </c>
      <c r="H7" s="322">
        <v>80</v>
      </c>
      <c r="I7" s="322">
        <f>250*0.585</f>
        <v>146.25</v>
      </c>
      <c r="J7" s="322">
        <v>60</v>
      </c>
      <c r="K7" s="322">
        <f>(((C7-1)*E7)*D7)+(D7*F7)+(D7*G7)+((D7*H7)*C7)+I7+J7</f>
        <v>3126.25</v>
      </c>
      <c r="L7" s="320" t="s">
        <v>82</v>
      </c>
      <c r="M7" s="323">
        <v>0</v>
      </c>
      <c r="N7" s="322">
        <f>Table12[[#This Row],[Cost per Trip]]*Table12[[#This Row],[% Allocable for the Administration of the Grant]]</f>
        <v>0</v>
      </c>
    </row>
    <row r="8" spans="1:15" x14ac:dyDescent="0.25">
      <c r="A8" s="55"/>
      <c r="B8" s="319"/>
      <c r="C8" s="99"/>
      <c r="D8" s="99"/>
      <c r="E8" s="261"/>
      <c r="F8" s="261"/>
      <c r="G8" s="261"/>
      <c r="H8" s="261"/>
      <c r="I8" s="184"/>
      <c r="J8" s="184"/>
      <c r="K8" s="546">
        <v>0</v>
      </c>
      <c r="L8" s="84"/>
      <c r="M8" s="203">
        <v>0.2</v>
      </c>
      <c r="N8" s="549">
        <f>Table12[[#This Row],[Cost per Trip]]*Table12[[#This Row],[% Allocable for the Administration of the Grant]]</f>
        <v>0</v>
      </c>
      <c r="O8" s="303"/>
    </row>
    <row r="9" spans="1:15" x14ac:dyDescent="0.25">
      <c r="A9" s="55"/>
      <c r="B9" s="62"/>
      <c r="C9" s="60"/>
      <c r="D9" s="60"/>
      <c r="E9" s="324"/>
      <c r="F9" s="324"/>
      <c r="G9" s="324"/>
      <c r="H9" s="324"/>
      <c r="I9" s="57"/>
      <c r="J9" s="57"/>
      <c r="K9" s="547">
        <f t="shared" ref="K9:K14" si="0">(((C9-1)*E9)*D9)+(D9*F9)+(D9*G9)+((D9*H9)*C9)+I9+J9</f>
        <v>0</v>
      </c>
      <c r="L9" s="84"/>
      <c r="M9" s="203">
        <v>0</v>
      </c>
      <c r="N9" s="549">
        <f>Table12[[#This Row],[Cost per Trip]]*Table12[[#This Row],[% Allocable for the Administration of the Grant]]</f>
        <v>0</v>
      </c>
      <c r="O9" s="303"/>
    </row>
    <row r="10" spans="1:15" x14ac:dyDescent="0.25">
      <c r="A10" s="56"/>
      <c r="B10" s="56"/>
      <c r="C10" s="60"/>
      <c r="D10" s="60"/>
      <c r="E10" s="324"/>
      <c r="F10" s="324"/>
      <c r="G10" s="324"/>
      <c r="H10" s="324"/>
      <c r="I10" s="57"/>
      <c r="J10" s="57"/>
      <c r="K10" s="547">
        <f t="shared" si="0"/>
        <v>0</v>
      </c>
      <c r="L10" s="84"/>
      <c r="M10" s="203">
        <v>0</v>
      </c>
      <c r="N10" s="549">
        <f>Table12[[#This Row],[Cost per Trip]]*Table12[[#This Row],[% Allocable for the Administration of the Grant]]</f>
        <v>0</v>
      </c>
      <c r="O10" s="303"/>
    </row>
    <row r="11" spans="1:15" x14ac:dyDescent="0.25">
      <c r="A11" s="56"/>
      <c r="B11" s="56"/>
      <c r="C11" s="60"/>
      <c r="D11" s="60"/>
      <c r="E11" s="324"/>
      <c r="F11" s="324"/>
      <c r="G11" s="324"/>
      <c r="H11" s="324"/>
      <c r="I11" s="57"/>
      <c r="J11" s="57"/>
      <c r="K11" s="547">
        <f t="shared" si="0"/>
        <v>0</v>
      </c>
      <c r="L11" s="84"/>
      <c r="M11" s="203">
        <v>0</v>
      </c>
      <c r="N11" s="549">
        <f>Table12[[#This Row],[Cost per Trip]]*Table12[[#This Row],[% Allocable for the Administration of the Grant]]</f>
        <v>0</v>
      </c>
      <c r="O11" s="303"/>
    </row>
    <row r="12" spans="1:15" x14ac:dyDescent="0.25">
      <c r="A12" s="56"/>
      <c r="B12" s="56"/>
      <c r="C12" s="60"/>
      <c r="D12" s="60"/>
      <c r="E12" s="324"/>
      <c r="F12" s="324"/>
      <c r="G12" s="324"/>
      <c r="H12" s="324"/>
      <c r="I12" s="57"/>
      <c r="J12" s="57"/>
      <c r="K12" s="547">
        <f t="shared" si="0"/>
        <v>0</v>
      </c>
      <c r="L12" s="84"/>
      <c r="M12" s="203">
        <v>0</v>
      </c>
      <c r="N12" s="549">
        <f>Table12[[#This Row],[Cost per Trip]]*Table12[[#This Row],[% Allocable for the Administration of the Grant]]</f>
        <v>0</v>
      </c>
      <c r="O12" s="303"/>
    </row>
    <row r="13" spans="1:15" x14ac:dyDescent="0.25">
      <c r="A13" s="56"/>
      <c r="B13" s="56"/>
      <c r="C13" s="60"/>
      <c r="D13" s="60"/>
      <c r="E13" s="324"/>
      <c r="F13" s="324"/>
      <c r="G13" s="324"/>
      <c r="H13" s="324"/>
      <c r="I13" s="57"/>
      <c r="J13" s="57"/>
      <c r="K13" s="547">
        <f t="shared" si="0"/>
        <v>0</v>
      </c>
      <c r="L13" s="84"/>
      <c r="M13" s="203">
        <v>0</v>
      </c>
      <c r="N13" s="549">
        <f>Table12[[#This Row],[Cost per Trip]]*Table12[[#This Row],[% Allocable for the Administration of the Grant]]</f>
        <v>0</v>
      </c>
      <c r="O13" s="303"/>
    </row>
    <row r="14" spans="1:15" x14ac:dyDescent="0.25">
      <c r="A14" s="56"/>
      <c r="B14" s="56"/>
      <c r="C14" s="60"/>
      <c r="D14" s="60"/>
      <c r="E14" s="324"/>
      <c r="F14" s="324"/>
      <c r="G14" s="324"/>
      <c r="H14" s="324"/>
      <c r="I14" s="57"/>
      <c r="J14" s="57"/>
      <c r="K14" s="547">
        <f t="shared" si="0"/>
        <v>0</v>
      </c>
      <c r="L14" s="84"/>
      <c r="M14" s="203">
        <v>0</v>
      </c>
      <c r="N14" s="549">
        <f>Table12[[#This Row],[Cost per Trip]]*Table12[[#This Row],[% Allocable for the Administration of the Grant]]</f>
        <v>0</v>
      </c>
      <c r="O14" s="303"/>
    </row>
    <row r="15" spans="1:15" x14ac:dyDescent="0.25">
      <c r="A15" s="56"/>
      <c r="B15" s="56"/>
      <c r="C15" s="60"/>
      <c r="D15" s="60"/>
      <c r="E15" s="324"/>
      <c r="F15" s="324"/>
      <c r="G15" s="324"/>
      <c r="H15" s="324"/>
      <c r="I15" s="57"/>
      <c r="J15" s="57"/>
      <c r="K15" s="547">
        <f t="shared" ref="K15:K24" si="1">(((C15-1)*E15)*D15)+(D15*F15)+(D15*G15)+((D15*H15)*C15)+I15+J15</f>
        <v>0</v>
      </c>
      <c r="L15" s="58"/>
      <c r="M15" s="203">
        <v>0</v>
      </c>
      <c r="N15" s="549">
        <f>Table12[[#This Row],[Cost per Trip]]*Table12[[#This Row],[% Allocable for the Administration of the Grant]]</f>
        <v>0</v>
      </c>
      <c r="O15" s="303"/>
    </row>
    <row r="16" spans="1:15" x14ac:dyDescent="0.25">
      <c r="A16" s="56"/>
      <c r="B16" s="56"/>
      <c r="C16" s="60"/>
      <c r="D16" s="60"/>
      <c r="E16" s="324"/>
      <c r="F16" s="324"/>
      <c r="G16" s="324"/>
      <c r="H16" s="324"/>
      <c r="I16" s="57"/>
      <c r="J16" s="57"/>
      <c r="K16" s="547">
        <f t="shared" si="1"/>
        <v>0</v>
      </c>
      <c r="L16" s="58"/>
      <c r="M16" s="203">
        <v>0</v>
      </c>
      <c r="N16" s="549">
        <f>Table12[[#This Row],[Cost per Trip]]*Table12[[#This Row],[% Allocable for the Administration of the Grant]]</f>
        <v>0</v>
      </c>
      <c r="O16" s="303"/>
    </row>
    <row r="17" spans="1:15" x14ac:dyDescent="0.25">
      <c r="A17" s="56"/>
      <c r="B17" s="56"/>
      <c r="C17" s="60"/>
      <c r="D17" s="60"/>
      <c r="E17" s="324"/>
      <c r="F17" s="324"/>
      <c r="G17" s="324"/>
      <c r="H17" s="324"/>
      <c r="I17" s="57"/>
      <c r="J17" s="57"/>
      <c r="K17" s="547">
        <f t="shared" si="1"/>
        <v>0</v>
      </c>
      <c r="L17" s="58"/>
      <c r="M17" s="203">
        <v>0</v>
      </c>
      <c r="N17" s="549">
        <f>Table12[[#This Row],[Cost per Trip]]*Table12[[#This Row],[% Allocable for the Administration of the Grant]]</f>
        <v>0</v>
      </c>
      <c r="O17" s="303"/>
    </row>
    <row r="18" spans="1:15" x14ac:dyDescent="0.25">
      <c r="A18" s="56"/>
      <c r="B18" s="62"/>
      <c r="C18" s="60"/>
      <c r="D18" s="60"/>
      <c r="E18" s="324"/>
      <c r="F18" s="324"/>
      <c r="G18" s="324"/>
      <c r="H18" s="324"/>
      <c r="I18" s="57"/>
      <c r="J18" s="57"/>
      <c r="K18" s="547">
        <f t="shared" si="1"/>
        <v>0</v>
      </c>
      <c r="L18" s="58"/>
      <c r="M18" s="203">
        <v>0</v>
      </c>
      <c r="N18" s="549">
        <f>Table12[[#This Row],[Cost per Trip]]*Table12[[#This Row],[% Allocable for the Administration of the Grant]]</f>
        <v>0</v>
      </c>
      <c r="O18" s="303"/>
    </row>
    <row r="19" spans="1:15" x14ac:dyDescent="0.25">
      <c r="A19" s="56"/>
      <c r="B19" s="56"/>
      <c r="C19" s="60"/>
      <c r="D19" s="60"/>
      <c r="E19" s="324"/>
      <c r="F19" s="324"/>
      <c r="G19" s="324"/>
      <c r="H19" s="324"/>
      <c r="I19" s="57"/>
      <c r="J19" s="57"/>
      <c r="K19" s="547">
        <f t="shared" si="1"/>
        <v>0</v>
      </c>
      <c r="L19" s="58"/>
      <c r="M19" s="203">
        <v>0</v>
      </c>
      <c r="N19" s="549">
        <f>Table12[[#This Row],[Cost per Trip]]*Table12[[#This Row],[% Allocable for the Administration of the Grant]]</f>
        <v>0</v>
      </c>
      <c r="O19" s="303"/>
    </row>
    <row r="20" spans="1:15" x14ac:dyDescent="0.25">
      <c r="A20" s="56"/>
      <c r="B20" s="56"/>
      <c r="C20" s="60"/>
      <c r="D20" s="60"/>
      <c r="E20" s="324"/>
      <c r="F20" s="324"/>
      <c r="G20" s="324"/>
      <c r="H20" s="324"/>
      <c r="I20" s="57"/>
      <c r="J20" s="57"/>
      <c r="K20" s="547">
        <f t="shared" si="1"/>
        <v>0</v>
      </c>
      <c r="L20" s="58"/>
      <c r="M20" s="203">
        <v>0</v>
      </c>
      <c r="N20" s="549">
        <f>Table12[[#This Row],[Cost per Trip]]*Table12[[#This Row],[% Allocable for the Administration of the Grant]]</f>
        <v>0</v>
      </c>
      <c r="O20" s="303"/>
    </row>
    <row r="21" spans="1:15" x14ac:dyDescent="0.25">
      <c r="A21" s="56"/>
      <c r="B21" s="56"/>
      <c r="C21" s="60"/>
      <c r="D21" s="60"/>
      <c r="E21" s="324"/>
      <c r="F21" s="324"/>
      <c r="G21" s="324"/>
      <c r="H21" s="324"/>
      <c r="I21" s="57"/>
      <c r="J21" s="57"/>
      <c r="K21" s="547">
        <f t="shared" si="1"/>
        <v>0</v>
      </c>
      <c r="L21" s="58"/>
      <c r="M21" s="203">
        <v>0</v>
      </c>
      <c r="N21" s="549">
        <f>Table12[[#This Row],[Cost per Trip]]*Table12[[#This Row],[% Allocable for the Administration of the Grant]]</f>
        <v>0</v>
      </c>
      <c r="O21" s="303"/>
    </row>
    <row r="22" spans="1:15" x14ac:dyDescent="0.25">
      <c r="A22" s="56"/>
      <c r="B22" s="62"/>
      <c r="C22" s="60"/>
      <c r="D22" s="60"/>
      <c r="E22" s="324"/>
      <c r="F22" s="324"/>
      <c r="G22" s="324"/>
      <c r="H22" s="324"/>
      <c r="I22" s="57"/>
      <c r="J22" s="57"/>
      <c r="K22" s="547">
        <f t="shared" si="1"/>
        <v>0</v>
      </c>
      <c r="L22" s="58"/>
      <c r="M22" s="203">
        <v>0</v>
      </c>
      <c r="N22" s="549">
        <f>Table12[[#This Row],[Cost per Trip]]*Table12[[#This Row],[% Allocable for the Administration of the Grant]]</f>
        <v>0</v>
      </c>
      <c r="O22" s="303"/>
    </row>
    <row r="23" spans="1:15" x14ac:dyDescent="0.25">
      <c r="A23" s="20"/>
      <c r="B23" s="62"/>
      <c r="C23" s="60"/>
      <c r="D23" s="60"/>
      <c r="E23" s="324"/>
      <c r="F23" s="324"/>
      <c r="G23" s="324"/>
      <c r="H23" s="324"/>
      <c r="I23" s="57"/>
      <c r="J23" s="57"/>
      <c r="K23" s="547">
        <f t="shared" si="1"/>
        <v>0</v>
      </c>
      <c r="L23" s="58"/>
      <c r="M23" s="203">
        <v>0</v>
      </c>
      <c r="N23" s="549">
        <f>Table12[[#This Row],[Cost per Trip]]*Table12[[#This Row],[% Allocable for the Administration of the Grant]]</f>
        <v>0</v>
      </c>
      <c r="O23" s="303"/>
    </row>
    <row r="24" spans="1:15" x14ac:dyDescent="0.25">
      <c r="A24" s="89"/>
      <c r="B24" s="71"/>
      <c r="C24" s="95"/>
      <c r="D24" s="95"/>
      <c r="E24" s="325"/>
      <c r="F24" s="325"/>
      <c r="G24" s="325"/>
      <c r="H24" s="325"/>
      <c r="I24" s="90"/>
      <c r="J24" s="90"/>
      <c r="K24" s="548">
        <f t="shared" si="1"/>
        <v>0</v>
      </c>
      <c r="L24" s="91"/>
      <c r="M24" s="203">
        <v>0</v>
      </c>
      <c r="N24" s="549">
        <f>Table12[[#This Row],[Cost per Trip]]*Table12[[#This Row],[% Allocable for the Administration of the Grant]]</f>
        <v>0</v>
      </c>
      <c r="O24" s="303"/>
    </row>
    <row r="25" spans="1:15" ht="13.8" thickBot="1" x14ac:dyDescent="0.3">
      <c r="A25" s="308"/>
      <c r="B25" s="308"/>
      <c r="C25" s="309"/>
      <c r="D25" s="309"/>
      <c r="E25" s="310"/>
      <c r="F25" s="310"/>
      <c r="G25" s="310"/>
      <c r="H25" s="310"/>
      <c r="I25" s="310"/>
      <c r="J25" s="310"/>
      <c r="K25" s="430"/>
      <c r="L25" s="311"/>
      <c r="M25" s="303"/>
      <c r="N25" s="303"/>
      <c r="O25" s="303"/>
    </row>
    <row r="26" spans="1:15" s="304" customFormat="1" ht="16.5" customHeight="1" thickBot="1" x14ac:dyDescent="0.3">
      <c r="A26" s="642" t="s">
        <v>84</v>
      </c>
      <c r="B26" s="643"/>
      <c r="C26" s="643"/>
      <c r="D26" s="643"/>
      <c r="E26" s="643"/>
      <c r="F26" s="643"/>
      <c r="G26" s="643"/>
      <c r="H26" s="643"/>
      <c r="I26" s="643"/>
      <c r="J26" s="644"/>
      <c r="K26" s="431">
        <f>SUM(K8:K24)</f>
        <v>0</v>
      </c>
      <c r="L26" s="502"/>
      <c r="M26" s="503"/>
      <c r="N26" s="226">
        <f>SUM(N8:N24)</f>
        <v>0</v>
      </c>
    </row>
    <row r="27" spans="1:15" ht="13.8" thickBot="1" x14ac:dyDescent="0.3">
      <c r="A27" s="303"/>
      <c r="B27" s="303"/>
      <c r="C27" s="312"/>
      <c r="D27" s="312"/>
      <c r="E27" s="313"/>
      <c r="F27" s="313"/>
      <c r="G27" s="313"/>
      <c r="H27" s="313"/>
      <c r="I27" s="313"/>
      <c r="J27" s="313"/>
      <c r="K27" s="314"/>
      <c r="L27" s="315"/>
      <c r="M27" s="303"/>
      <c r="N27" s="303"/>
      <c r="O27" s="303"/>
    </row>
    <row r="28" spans="1:15" ht="70.5" customHeight="1" thickBot="1" x14ac:dyDescent="0.3">
      <c r="A28" s="653" t="s">
        <v>32</v>
      </c>
      <c r="B28" s="654"/>
      <c r="C28" s="654"/>
      <c r="D28" s="654"/>
      <c r="E28" s="654"/>
      <c r="F28" s="654"/>
      <c r="G28" s="654"/>
      <c r="H28" s="654"/>
      <c r="I28" s="654"/>
      <c r="J28" s="654"/>
      <c r="K28" s="654"/>
      <c r="L28" s="654"/>
      <c r="M28" s="654"/>
      <c r="N28" s="655"/>
      <c r="O28" s="303"/>
    </row>
    <row r="34" spans="3:3" x14ac:dyDescent="0.25">
      <c r="C34" s="303"/>
    </row>
  </sheetData>
  <sheetProtection formatCells="0" formatColumns="0" formatRows="0" insertRows="0" deleteRows="0"/>
  <customSheetViews>
    <customSheetView guid="{BF352FCE-C1BE-4B84-9561-6030FEF6A15F}" scale="90" showPageBreaks="1" fitToPage="1">
      <selection activeCell="K1" sqref="K1"/>
      <pageMargins left="0" right="0" top="0" bottom="0" header="0" footer="0"/>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6"/>
      <headerFooter alignWithMargins="0">
        <oddFooter>&amp;Lc. Travel&amp;RPage &amp;P of &amp;N</oddFooter>
      </headerFooter>
    </customSheetView>
  </customSheetViews>
  <mergeCells count="4">
    <mergeCell ref="A3:N3"/>
    <mergeCell ref="A28:N28"/>
    <mergeCell ref="A2:N2"/>
    <mergeCell ref="A26:J26"/>
  </mergeCells>
  <phoneticPr fontId="4" type="noConversion"/>
  <printOptions horizontalCentered="1"/>
  <pageMargins left="0.5" right="0.5" top="0.25" bottom="0.25" header="0.5" footer="0.5"/>
  <pageSetup scale="46" fitToHeight="0" orientation="landscape" horizontalDpi="300" verticalDpi="300" r:id="rId7"/>
  <headerFooter alignWithMargins="0"/>
  <drawing r:id="rId8"/>
  <tableParts count="1">
    <tablePart r:id="rId9"/>
  </tableParts>
  <extLst>
    <ext xmlns:x14="http://schemas.microsoft.com/office/spreadsheetml/2009/9/main" uri="{CCE6A557-97BC-4b89-ADB6-D9C93CAAB3DF}">
      <x14:dataValidations xmlns:xm="http://schemas.microsoft.com/office/excel/2006/main" count="1">
        <x14:dataValidation type="list" allowBlank="1" showInputMessage="1" showErrorMessage="1" xr:uid="{4B40E9CE-5775-420D-AEC3-0F2612BA8A7C}">
          <x14:formula1>
            <xm:f>List!$E$1:$E$6</xm:f>
          </x14:formula1>
          <xm:sqref>B6:B24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20"/>
  <sheetViews>
    <sheetView zoomScale="75" zoomScaleNormal="75" workbookViewId="0"/>
  </sheetViews>
  <sheetFormatPr defaultColWidth="9.33203125" defaultRowHeight="13.2" x14ac:dyDescent="0.25"/>
  <cols>
    <col min="1" max="1" width="37.33203125" style="306" customWidth="1"/>
    <col min="2" max="2" width="10.5546875" style="306" customWidth="1"/>
    <col min="3" max="3" width="15.5546875" style="306" customWidth="1"/>
    <col min="4" max="4" width="15.5546875" style="368" customWidth="1"/>
    <col min="5" max="5" width="38.6640625" style="318" customWidth="1"/>
    <col min="6" max="6" width="54.6640625" style="318" customWidth="1"/>
    <col min="7" max="8" width="18.33203125" style="306" customWidth="1"/>
    <col min="9" max="16384" width="9.33203125" style="306"/>
  </cols>
  <sheetData>
    <row r="1" spans="1:13" s="362" customFormat="1" ht="17.399999999999999" x14ac:dyDescent="0.25">
      <c r="A1" s="563"/>
      <c r="B1" s="563"/>
      <c r="C1" s="563"/>
      <c r="D1" s="563"/>
      <c r="E1" s="563"/>
      <c r="F1" s="563"/>
      <c r="G1" s="361"/>
      <c r="H1" s="361"/>
    </row>
    <row r="2" spans="1:13" s="364" customFormat="1" ht="17.399999999999999" x14ac:dyDescent="0.25">
      <c r="A2" s="656" t="s">
        <v>17</v>
      </c>
      <c r="B2" s="656"/>
      <c r="C2" s="656"/>
      <c r="D2" s="656"/>
      <c r="E2" s="656"/>
      <c r="F2" s="656"/>
      <c r="G2" s="656"/>
      <c r="H2" s="656"/>
      <c r="I2" s="363"/>
      <c r="J2" s="363"/>
      <c r="K2" s="363"/>
      <c r="L2" s="305"/>
      <c r="M2" s="305"/>
    </row>
    <row r="3" spans="1:13" ht="122.7" customHeight="1" x14ac:dyDescent="0.25">
      <c r="A3" s="657" t="s">
        <v>85</v>
      </c>
      <c r="B3" s="657"/>
      <c r="C3" s="657"/>
      <c r="D3" s="657"/>
      <c r="E3" s="657"/>
      <c r="F3" s="657"/>
      <c r="G3" s="657"/>
      <c r="H3" s="657"/>
      <c r="I3" s="303"/>
      <c r="J3" s="303"/>
      <c r="K3" s="303"/>
      <c r="L3" s="303"/>
      <c r="M3" s="303"/>
    </row>
    <row r="4" spans="1:13" ht="3.75" customHeight="1" x14ac:dyDescent="0.25">
      <c r="A4" s="298"/>
      <c r="B4" s="298"/>
      <c r="C4" s="299"/>
      <c r="D4" s="365"/>
      <c r="E4" s="302"/>
      <c r="F4" s="302"/>
      <c r="G4" s="303"/>
      <c r="H4" s="303"/>
      <c r="I4" s="303"/>
      <c r="J4" s="303"/>
      <c r="K4" s="303"/>
      <c r="L4" s="303"/>
      <c r="M4" s="303"/>
    </row>
    <row r="5" spans="1:13" s="304" customFormat="1" ht="55.2" x14ac:dyDescent="0.25">
      <c r="A5" s="330" t="s">
        <v>86</v>
      </c>
      <c r="B5" s="330" t="s">
        <v>87</v>
      </c>
      <c r="C5" s="330" t="s">
        <v>88</v>
      </c>
      <c r="D5" s="330" t="s">
        <v>89</v>
      </c>
      <c r="E5" s="330" t="s">
        <v>90</v>
      </c>
      <c r="F5" s="330" t="s">
        <v>54</v>
      </c>
      <c r="G5" s="330" t="s">
        <v>55</v>
      </c>
      <c r="H5" s="450" t="s">
        <v>91</v>
      </c>
    </row>
    <row r="6" spans="1:13" ht="125.1" customHeight="1" x14ac:dyDescent="0.25">
      <c r="A6" s="337" t="s">
        <v>92</v>
      </c>
      <c r="B6" s="386">
        <v>1</v>
      </c>
      <c r="C6" s="387">
        <v>13699</v>
      </c>
      <c r="D6" s="387">
        <f>B6*C6</f>
        <v>13699</v>
      </c>
      <c r="E6" s="337" t="s">
        <v>93</v>
      </c>
      <c r="F6" s="337" t="s">
        <v>94</v>
      </c>
      <c r="G6" s="391">
        <v>1</v>
      </c>
      <c r="H6" s="451">
        <f>Table4[[#This Row],[% Allocable for the Administration of the Grant]]*Table4[[#This Row],[Total Cost             ]]</f>
        <v>13699</v>
      </c>
      <c r="I6" s="303"/>
      <c r="J6" s="303"/>
      <c r="K6" s="303"/>
      <c r="L6" s="303"/>
      <c r="M6" s="303"/>
    </row>
    <row r="7" spans="1:13" x14ac:dyDescent="0.25">
      <c r="A7" s="55"/>
      <c r="B7" s="388"/>
      <c r="C7" s="93"/>
      <c r="D7" s="552">
        <f>B7*C7</f>
        <v>0</v>
      </c>
      <c r="E7" s="185"/>
      <c r="F7" s="58"/>
      <c r="G7" s="223">
        <v>0</v>
      </c>
      <c r="H7" s="550">
        <f>Table4[[#This Row],[% Allocable for the Administration of the Grant]]*Table4[[#This Row],[Total Cost             ]]</f>
        <v>0</v>
      </c>
      <c r="I7" s="303"/>
      <c r="J7" s="303"/>
      <c r="K7" s="303"/>
      <c r="L7" s="303"/>
      <c r="M7" s="303"/>
    </row>
    <row r="8" spans="1:13" x14ac:dyDescent="0.25">
      <c r="A8" s="56"/>
      <c r="B8" s="389"/>
      <c r="C8" s="61"/>
      <c r="D8" s="547">
        <f>B8*C8</f>
        <v>0</v>
      </c>
      <c r="E8" s="60"/>
      <c r="F8" s="58"/>
      <c r="G8" s="223">
        <v>0</v>
      </c>
      <c r="H8" s="550">
        <f>Table4[[#This Row],[% Allocable for the Administration of the Grant]]*Table4[[#This Row],[Total Cost             ]]</f>
        <v>0</v>
      </c>
      <c r="I8" s="303"/>
      <c r="J8" s="303"/>
      <c r="K8" s="303"/>
      <c r="L8" s="303"/>
      <c r="M8" s="303"/>
    </row>
    <row r="9" spans="1:13" x14ac:dyDescent="0.25">
      <c r="A9" s="56"/>
      <c r="B9" s="389"/>
      <c r="C9" s="61"/>
      <c r="D9" s="547">
        <f>B9*C9</f>
        <v>0</v>
      </c>
      <c r="E9" s="60"/>
      <c r="F9" s="58"/>
      <c r="G9" s="223">
        <v>0</v>
      </c>
      <c r="H9" s="550">
        <f>Table4[[#This Row],[% Allocable for the Administration of the Grant]]*Table4[[#This Row],[Total Cost             ]]</f>
        <v>0</v>
      </c>
      <c r="I9" s="303"/>
      <c r="J9" s="303"/>
      <c r="K9" s="303"/>
      <c r="L9" s="303"/>
      <c r="M9" s="303"/>
    </row>
    <row r="10" spans="1:13" x14ac:dyDescent="0.25">
      <c r="A10" s="56"/>
      <c r="B10" s="389"/>
      <c r="C10" s="61"/>
      <c r="D10" s="547">
        <f t="shared" ref="D10:D16" si="0">B10*C10</f>
        <v>0</v>
      </c>
      <c r="E10" s="60"/>
      <c r="F10" s="58"/>
      <c r="G10" s="223">
        <v>0</v>
      </c>
      <c r="H10" s="550">
        <f>Table4[[#This Row],[% Allocable for the Administration of the Grant]]*Table4[[#This Row],[Total Cost             ]]</f>
        <v>0</v>
      </c>
      <c r="I10" s="303"/>
      <c r="J10" s="303"/>
      <c r="K10" s="303"/>
      <c r="L10" s="303"/>
      <c r="M10" s="303"/>
    </row>
    <row r="11" spans="1:13" x14ac:dyDescent="0.25">
      <c r="A11" s="56"/>
      <c r="B11" s="389"/>
      <c r="C11" s="61"/>
      <c r="D11" s="547">
        <f t="shared" si="0"/>
        <v>0</v>
      </c>
      <c r="E11" s="60"/>
      <c r="F11" s="58"/>
      <c r="G11" s="223">
        <v>0</v>
      </c>
      <c r="H11" s="550">
        <f>Table4[[#This Row],[% Allocable for the Administration of the Grant]]*Table4[[#This Row],[Total Cost             ]]</f>
        <v>0</v>
      </c>
      <c r="I11" s="303"/>
      <c r="J11" s="303"/>
      <c r="K11" s="303"/>
      <c r="L11" s="303"/>
      <c r="M11" s="303"/>
    </row>
    <row r="12" spans="1:13" x14ac:dyDescent="0.25">
      <c r="A12" s="56"/>
      <c r="B12" s="389"/>
      <c r="C12" s="61"/>
      <c r="D12" s="547">
        <f>B12*C12</f>
        <v>0</v>
      </c>
      <c r="E12" s="60"/>
      <c r="F12" s="58"/>
      <c r="G12" s="223">
        <v>0</v>
      </c>
      <c r="H12" s="550">
        <f>Table4[[#This Row],[% Allocable for the Administration of the Grant]]*Table4[[#This Row],[Total Cost             ]]</f>
        <v>0</v>
      </c>
      <c r="I12" s="303"/>
      <c r="J12" s="303"/>
      <c r="K12" s="303"/>
      <c r="L12" s="303"/>
      <c r="M12" s="303"/>
    </row>
    <row r="13" spans="1:13" x14ac:dyDescent="0.25">
      <c r="A13" s="56"/>
      <c r="B13" s="389"/>
      <c r="C13" s="61"/>
      <c r="D13" s="547">
        <f t="shared" si="0"/>
        <v>0</v>
      </c>
      <c r="E13" s="60"/>
      <c r="F13" s="58"/>
      <c r="G13" s="223">
        <v>0</v>
      </c>
      <c r="H13" s="550">
        <f>Table4[[#This Row],[% Allocable for the Administration of the Grant]]*Table4[[#This Row],[Total Cost             ]]</f>
        <v>0</v>
      </c>
      <c r="I13" s="303"/>
      <c r="J13" s="303"/>
      <c r="K13" s="303"/>
      <c r="L13" s="303"/>
      <c r="M13" s="303"/>
    </row>
    <row r="14" spans="1:13" x14ac:dyDescent="0.25">
      <c r="A14" s="56"/>
      <c r="B14" s="389"/>
      <c r="C14" s="61"/>
      <c r="D14" s="547">
        <f t="shared" si="0"/>
        <v>0</v>
      </c>
      <c r="E14" s="60"/>
      <c r="F14" s="58"/>
      <c r="G14" s="223">
        <v>0</v>
      </c>
      <c r="H14" s="550">
        <f>Table4[[#This Row],[% Allocable for the Administration of the Grant]]*Table4[[#This Row],[Total Cost             ]]</f>
        <v>0</v>
      </c>
      <c r="I14" s="303"/>
      <c r="J14" s="303"/>
      <c r="K14" s="303"/>
      <c r="L14" s="303"/>
      <c r="M14" s="303"/>
    </row>
    <row r="15" spans="1:13" x14ac:dyDescent="0.25">
      <c r="A15" s="56"/>
      <c r="B15" s="389"/>
      <c r="C15" s="61"/>
      <c r="D15" s="547">
        <f t="shared" si="0"/>
        <v>0</v>
      </c>
      <c r="E15" s="60"/>
      <c r="F15" s="58"/>
      <c r="G15" s="223">
        <v>0</v>
      </c>
      <c r="H15" s="550">
        <f>Table4[[#This Row],[% Allocable for the Administration of the Grant]]*Table4[[#This Row],[Total Cost             ]]</f>
        <v>0</v>
      </c>
      <c r="I15" s="303"/>
      <c r="J15" s="303"/>
      <c r="K15" s="303"/>
      <c r="L15" s="303"/>
      <c r="M15" s="303"/>
    </row>
    <row r="16" spans="1:13" x14ac:dyDescent="0.25">
      <c r="A16" s="89"/>
      <c r="B16" s="390"/>
      <c r="C16" s="94"/>
      <c r="D16" s="548">
        <f t="shared" si="0"/>
        <v>0</v>
      </c>
      <c r="E16" s="95"/>
      <c r="F16" s="91"/>
      <c r="G16" s="224">
        <v>0</v>
      </c>
      <c r="H16" s="551">
        <f>Table4[[#This Row],[% Allocable for the Administration of the Grant]]*Table4[[#This Row],[Total Cost             ]]</f>
        <v>0</v>
      </c>
      <c r="I16" s="303"/>
      <c r="J16" s="303"/>
      <c r="K16" s="303"/>
      <c r="L16" s="303"/>
      <c r="M16" s="303"/>
    </row>
    <row r="17" spans="1:8" ht="13.8" thickBot="1" x14ac:dyDescent="0.3">
      <c r="A17" s="366"/>
      <c r="B17" s="367"/>
      <c r="C17" s="308"/>
      <c r="D17" s="367"/>
      <c r="E17" s="314"/>
      <c r="F17" s="302"/>
      <c r="G17" s="303"/>
      <c r="H17" s="303"/>
    </row>
    <row r="18" spans="1:8" ht="18.600000000000001" customHeight="1" thickBot="1" x14ac:dyDescent="0.3">
      <c r="A18" s="392" t="s">
        <v>95</v>
      </c>
      <c r="B18" s="504"/>
      <c r="C18" s="504"/>
      <c r="D18" s="431">
        <f>SUM(D7:D16)</f>
        <v>0</v>
      </c>
      <c r="E18" s="505"/>
      <c r="F18" s="505"/>
      <c r="G18" s="506"/>
      <c r="H18" s="226">
        <f>SUM(H7:H16)</f>
        <v>0</v>
      </c>
    </row>
    <row r="19" spans="1:8" ht="13.8" thickBot="1" x14ac:dyDescent="0.3">
      <c r="A19" s="303"/>
      <c r="B19" s="303"/>
      <c r="C19" s="303"/>
      <c r="D19" s="367"/>
      <c r="E19" s="314"/>
      <c r="F19" s="314"/>
      <c r="G19" s="303"/>
      <c r="H19" s="303"/>
    </row>
    <row r="20" spans="1:8" ht="62.7" customHeight="1" thickBot="1" x14ac:dyDescent="0.3">
      <c r="A20" s="653" t="s">
        <v>32</v>
      </c>
      <c r="B20" s="654"/>
      <c r="C20" s="654"/>
      <c r="D20" s="654"/>
      <c r="E20" s="654"/>
      <c r="F20" s="654"/>
      <c r="G20" s="654"/>
      <c r="H20" s="655"/>
    </row>
  </sheetData>
  <sheetProtection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6"/>
      <headerFooter alignWithMargins="0">
        <oddFooter>&amp;Ld. Equipment&amp;RPage &amp;P of &amp;N</oddFooter>
      </headerFooter>
    </customSheetView>
  </customSheetViews>
  <mergeCells count="3">
    <mergeCell ref="A3:H3"/>
    <mergeCell ref="A20:H20"/>
    <mergeCell ref="A2:H2"/>
  </mergeCells>
  <phoneticPr fontId="4" type="noConversion"/>
  <printOptions horizontalCentered="1"/>
  <pageMargins left="0.5" right="0.5" top="0.25" bottom="0.25" header="0.5" footer="0.5"/>
  <pageSetup scale="62" fitToHeight="0" orientation="landscape" horizontalDpi="300" verticalDpi="300" r:id="rId7"/>
  <headerFooter alignWithMargins="0"/>
  <drawing r:id="rId8"/>
  <tableParts count="1">
    <tablePart r:id="rId9"/>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27"/>
  <sheetViews>
    <sheetView showGridLines="0" zoomScale="75" zoomScaleNormal="75" workbookViewId="0">
      <selection sqref="A1:B1"/>
    </sheetView>
  </sheetViews>
  <sheetFormatPr defaultColWidth="9.33203125" defaultRowHeight="13.2" x14ac:dyDescent="0.25"/>
  <cols>
    <col min="1" max="1" width="55.33203125" style="2" customWidth="1"/>
    <col min="2" max="2" width="10.5546875" style="2" customWidth="1"/>
    <col min="3" max="3" width="15.5546875" style="32" customWidth="1"/>
    <col min="4" max="4" width="15.5546875" style="33" customWidth="1"/>
    <col min="5" max="5" width="37.44140625" style="28" customWidth="1"/>
    <col min="6" max="6" width="48.44140625" style="27" customWidth="1"/>
    <col min="7" max="8" width="20.5546875" style="2" customWidth="1"/>
    <col min="9" max="16384" width="9.33203125" style="2"/>
  </cols>
  <sheetData>
    <row r="1" spans="1:13" s="30" customFormat="1" ht="12.75" customHeight="1" x14ac:dyDescent="0.25">
      <c r="A1" s="658"/>
      <c r="B1" s="658"/>
      <c r="C1" s="121"/>
      <c r="D1" s="121"/>
      <c r="E1" s="121"/>
      <c r="F1" s="564"/>
      <c r="G1" s="571"/>
      <c r="H1" s="571"/>
    </row>
    <row r="2" spans="1:13" s="31" customFormat="1" ht="17.399999999999999" x14ac:dyDescent="0.25">
      <c r="A2" s="662" t="s">
        <v>18</v>
      </c>
      <c r="B2" s="662"/>
      <c r="C2" s="662"/>
      <c r="D2" s="662"/>
      <c r="E2" s="662"/>
      <c r="F2" s="662"/>
      <c r="G2" s="662"/>
      <c r="H2" s="662"/>
      <c r="I2" s="24"/>
      <c r="J2" s="24"/>
      <c r="K2" s="24"/>
      <c r="L2" s="25"/>
      <c r="M2" s="25"/>
    </row>
    <row r="3" spans="1:13" ht="130.5" customHeight="1" x14ac:dyDescent="0.25">
      <c r="A3" s="657" t="s">
        <v>96</v>
      </c>
      <c r="B3" s="657"/>
      <c r="C3" s="657"/>
      <c r="D3" s="657"/>
      <c r="E3" s="657"/>
      <c r="F3" s="657"/>
      <c r="G3" s="657"/>
      <c r="H3" s="657"/>
      <c r="I3" s="86"/>
      <c r="J3" s="86"/>
      <c r="K3" s="86"/>
      <c r="L3" s="86"/>
      <c r="M3" s="86"/>
    </row>
    <row r="4" spans="1:13" x14ac:dyDescent="0.25">
      <c r="A4" s="101"/>
      <c r="B4" s="122"/>
      <c r="C4" s="132"/>
      <c r="D4" s="133"/>
      <c r="E4" s="123"/>
      <c r="F4" s="134"/>
      <c r="G4" s="86"/>
      <c r="H4" s="86"/>
      <c r="I4" s="86"/>
      <c r="J4" s="86"/>
      <c r="K4" s="86"/>
      <c r="L4" s="86"/>
      <c r="M4" s="86"/>
    </row>
    <row r="5" spans="1:13" s="23" customFormat="1" ht="41.4" x14ac:dyDescent="0.25">
      <c r="A5" s="452" t="s">
        <v>97</v>
      </c>
      <c r="B5" s="453" t="s">
        <v>87</v>
      </c>
      <c r="C5" s="454" t="s">
        <v>88</v>
      </c>
      <c r="D5" s="455" t="s">
        <v>89</v>
      </c>
      <c r="E5" s="456" t="s">
        <v>90</v>
      </c>
      <c r="F5" s="453" t="s">
        <v>54</v>
      </c>
      <c r="G5" s="454" t="s">
        <v>55</v>
      </c>
      <c r="H5" s="457" t="s">
        <v>98</v>
      </c>
    </row>
    <row r="6" spans="1:13" s="23" customFormat="1" ht="81" customHeight="1" x14ac:dyDescent="0.25">
      <c r="A6" s="354" t="s">
        <v>99</v>
      </c>
      <c r="B6" s="350">
        <v>2</v>
      </c>
      <c r="C6" s="249">
        <v>1000</v>
      </c>
      <c r="D6" s="249">
        <f>B6*C6</f>
        <v>2000</v>
      </c>
      <c r="E6" s="349" t="s">
        <v>100</v>
      </c>
      <c r="F6" s="349" t="s">
        <v>101</v>
      </c>
      <c r="G6" s="351">
        <v>1</v>
      </c>
      <c r="H6" s="480">
        <f>Table3[[#This Row],[Total Cost             ]]*Table3[[#This Row],[% Allocable for the Administration of the Grant]]</f>
        <v>2000</v>
      </c>
    </row>
    <row r="7" spans="1:13" s="23" customFormat="1" ht="105.6" customHeight="1" x14ac:dyDescent="0.25">
      <c r="A7" s="354" t="s">
        <v>102</v>
      </c>
      <c r="B7" s="350">
        <v>36</v>
      </c>
      <c r="C7" s="249">
        <v>150</v>
      </c>
      <c r="D7" s="249">
        <f>B7*C7</f>
        <v>5400</v>
      </c>
      <c r="E7" s="349" t="s">
        <v>103</v>
      </c>
      <c r="F7" s="349" t="s">
        <v>104</v>
      </c>
      <c r="G7" s="351">
        <v>1</v>
      </c>
      <c r="H7" s="480">
        <f>Table3[[#This Row],[Total Cost             ]]*Table3[[#This Row],[% Allocable for the Administration of the Grant]]</f>
        <v>5400</v>
      </c>
    </row>
    <row r="8" spans="1:13" x14ac:dyDescent="0.25">
      <c r="A8" s="55"/>
      <c r="B8" s="99">
        <v>0</v>
      </c>
      <c r="C8" s="98">
        <v>0</v>
      </c>
      <c r="D8" s="553">
        <f>B8*C8</f>
        <v>0</v>
      </c>
      <c r="E8" s="99"/>
      <c r="F8" s="84"/>
      <c r="G8" s="352">
        <v>0</v>
      </c>
      <c r="H8" s="550">
        <f>Table3[[#This Row],[Total Cost             ]]*Table3[[#This Row],[% Allocable for the Administration of the Grant]]</f>
        <v>0</v>
      </c>
      <c r="I8" s="86"/>
      <c r="J8" s="86"/>
      <c r="K8" s="86"/>
      <c r="L8" s="86"/>
      <c r="M8" s="86"/>
    </row>
    <row r="9" spans="1:13" x14ac:dyDescent="0.25">
      <c r="A9" s="56"/>
      <c r="B9" s="60">
        <v>0</v>
      </c>
      <c r="C9" s="59">
        <v>0</v>
      </c>
      <c r="D9" s="553">
        <f>B9*C9</f>
        <v>0</v>
      </c>
      <c r="E9" s="99"/>
      <c r="F9" s="84"/>
      <c r="G9" s="223">
        <v>0</v>
      </c>
      <c r="H9" s="550">
        <f>Table3[[#This Row],[Total Cost             ]]*Table3[[#This Row],[% Allocable for the Administration of the Grant]]</f>
        <v>0</v>
      </c>
      <c r="I9" s="86"/>
      <c r="J9" s="86"/>
      <c r="K9" s="86"/>
      <c r="L9" s="86"/>
      <c r="M9" s="86"/>
    </row>
    <row r="10" spans="1:13" x14ac:dyDescent="0.25">
      <c r="A10" s="355"/>
      <c r="B10" s="60">
        <v>0</v>
      </c>
      <c r="C10" s="59">
        <v>0</v>
      </c>
      <c r="D10" s="553">
        <f>B10*C10</f>
        <v>0</v>
      </c>
      <c r="E10" s="187"/>
      <c r="F10" s="62"/>
      <c r="G10" s="353">
        <v>0</v>
      </c>
      <c r="H10" s="550">
        <f>Table3[[#This Row],[Total Cost             ]]*Table3[[#This Row],[% Allocable for the Administration of the Grant]]</f>
        <v>0</v>
      </c>
      <c r="I10" s="86"/>
      <c r="J10" s="86"/>
      <c r="K10" s="86"/>
      <c r="L10" s="86"/>
      <c r="M10" s="86"/>
    </row>
    <row r="11" spans="1:13" x14ac:dyDescent="0.25">
      <c r="A11" s="56"/>
      <c r="B11" s="60">
        <v>0</v>
      </c>
      <c r="C11" s="59">
        <v>0</v>
      </c>
      <c r="D11" s="553">
        <f t="shared" ref="D11:D15" si="0">B11*C11</f>
        <v>0</v>
      </c>
      <c r="E11" s="60"/>
      <c r="F11" s="84"/>
      <c r="G11" s="223">
        <v>0</v>
      </c>
      <c r="H11" s="550">
        <f>Table3[[#This Row],[Total Cost             ]]*Table3[[#This Row],[% Allocable for the Administration of the Grant]]</f>
        <v>0</v>
      </c>
      <c r="I11" s="86"/>
      <c r="J11" s="86"/>
      <c r="K11" s="86"/>
      <c r="L11" s="86"/>
      <c r="M11" s="86"/>
    </row>
    <row r="12" spans="1:13" x14ac:dyDescent="0.25">
      <c r="A12" s="56"/>
      <c r="B12" s="60">
        <v>0</v>
      </c>
      <c r="C12" s="59">
        <v>0</v>
      </c>
      <c r="D12" s="553">
        <f>B12*C12</f>
        <v>0</v>
      </c>
      <c r="E12" s="60"/>
      <c r="F12" s="84"/>
      <c r="G12" s="223">
        <v>0</v>
      </c>
      <c r="H12" s="550">
        <f>Table3[[#This Row],[Total Cost             ]]*Table3[[#This Row],[% Allocable for the Administration of the Grant]]</f>
        <v>0</v>
      </c>
      <c r="I12" s="86"/>
      <c r="J12" s="86"/>
      <c r="K12" s="86"/>
      <c r="L12" s="86"/>
      <c r="M12" s="86"/>
    </row>
    <row r="13" spans="1:13" x14ac:dyDescent="0.25">
      <c r="A13" s="56"/>
      <c r="B13" s="60">
        <v>0</v>
      </c>
      <c r="C13" s="59">
        <v>0</v>
      </c>
      <c r="D13" s="553">
        <f t="shared" si="0"/>
        <v>0</v>
      </c>
      <c r="E13" s="60"/>
      <c r="F13" s="84"/>
      <c r="G13" s="223">
        <v>0</v>
      </c>
      <c r="H13" s="550">
        <f>Table3[[#This Row],[Total Cost             ]]*Table3[[#This Row],[% Allocable for the Administration of the Grant]]</f>
        <v>0</v>
      </c>
      <c r="I13" s="86"/>
      <c r="J13" s="86"/>
      <c r="K13" s="86"/>
      <c r="L13" s="86"/>
      <c r="M13" s="86"/>
    </row>
    <row r="14" spans="1:13" x14ac:dyDescent="0.25">
      <c r="A14" s="56"/>
      <c r="B14" s="60">
        <v>0</v>
      </c>
      <c r="C14" s="59">
        <v>0</v>
      </c>
      <c r="D14" s="553">
        <f t="shared" si="0"/>
        <v>0</v>
      </c>
      <c r="E14" s="60"/>
      <c r="F14" s="58"/>
      <c r="G14" s="223">
        <v>0</v>
      </c>
      <c r="H14" s="550">
        <f>Table3[[#This Row],[Total Cost             ]]*Table3[[#This Row],[% Allocable for the Administration of the Grant]]</f>
        <v>0</v>
      </c>
      <c r="I14" s="86"/>
      <c r="J14" s="86"/>
      <c r="K14" s="86"/>
      <c r="L14" s="86"/>
      <c r="M14" s="86"/>
    </row>
    <row r="15" spans="1:13" ht="13.8" thickBot="1" x14ac:dyDescent="0.3">
      <c r="A15" s="89"/>
      <c r="B15" s="95">
        <v>0</v>
      </c>
      <c r="C15" s="100">
        <v>0</v>
      </c>
      <c r="D15" s="554">
        <f t="shared" si="0"/>
        <v>0</v>
      </c>
      <c r="E15" s="95"/>
      <c r="F15" s="91"/>
      <c r="G15" s="224">
        <v>0</v>
      </c>
      <c r="H15" s="551">
        <f>Table3[[#This Row],[Total Cost             ]]*Table3[[#This Row],[% Allocable for the Administration of the Grant]]</f>
        <v>0</v>
      </c>
      <c r="I15" s="86"/>
      <c r="J15" s="86"/>
      <c r="K15" s="86"/>
      <c r="L15" s="86"/>
      <c r="M15" s="86"/>
    </row>
    <row r="16" spans="1:13" ht="13.8" thickBot="1" x14ac:dyDescent="0.3">
      <c r="A16" s="239"/>
      <c r="B16" s="507"/>
      <c r="C16" s="508"/>
      <c r="D16" s="509"/>
      <c r="E16" s="510"/>
      <c r="F16" s="511"/>
      <c r="G16" s="86"/>
      <c r="H16" s="86"/>
      <c r="I16" s="86"/>
      <c r="J16" s="86"/>
      <c r="K16" s="86"/>
      <c r="L16" s="86"/>
      <c r="M16" s="86"/>
    </row>
    <row r="17" spans="1:8" s="23" customFormat="1" ht="14.4" thickBot="1" x14ac:dyDescent="0.3">
      <c r="A17" s="659" t="s">
        <v>105</v>
      </c>
      <c r="B17" s="660"/>
      <c r="C17" s="661"/>
      <c r="D17" s="431">
        <f>SUM(D8:D15)</f>
        <v>0</v>
      </c>
      <c r="E17" s="512"/>
      <c r="F17" s="513"/>
      <c r="G17" s="503"/>
      <c r="H17" s="226">
        <f>SUM(H8:H15)</f>
        <v>0</v>
      </c>
    </row>
    <row r="18" spans="1:8" ht="13.8" thickBot="1" x14ac:dyDescent="0.3">
      <c r="A18" s="86"/>
      <c r="B18" s="86"/>
      <c r="C18" s="96"/>
      <c r="D18" s="97"/>
      <c r="E18" s="88"/>
      <c r="F18" s="87"/>
      <c r="G18" s="86"/>
      <c r="H18" s="86"/>
    </row>
    <row r="19" spans="1:8" ht="61.5" customHeight="1" thickBot="1" x14ac:dyDescent="0.3">
      <c r="A19" s="648" t="s">
        <v>32</v>
      </c>
      <c r="B19" s="649"/>
      <c r="C19" s="649"/>
      <c r="D19" s="649"/>
      <c r="E19" s="649"/>
      <c r="F19" s="649"/>
      <c r="G19" s="649"/>
      <c r="H19" s="650"/>
    </row>
    <row r="27" spans="1:8" x14ac:dyDescent="0.25">
      <c r="A27" s="86"/>
      <c r="B27" s="86"/>
      <c r="C27" s="96"/>
      <c r="D27" s="102"/>
      <c r="E27" s="88"/>
      <c r="F27" s="87"/>
      <c r="G27" s="86"/>
      <c r="H27" s="86"/>
    </row>
  </sheetData>
  <sheetProtection formatCells="0" formatColumns="0" formatRows="0" insertRows="0" deleteRows="0"/>
  <customSheetViews>
    <customSheetView guid="{BF352FCE-C1BE-4B84-9561-6030FEF6A15F}" scale="90" showPageBreaks="1" fitToPage="1">
      <selection activeCell="F1" sqref="F1"/>
      <pageMargins left="0" right="0" top="0" bottom="0" header="0" footer="0"/>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6"/>
      <headerFooter alignWithMargins="0">
        <oddFooter>&amp;Le. Supplies&amp;RPage &amp;P of &amp;N</oddFooter>
      </headerFooter>
    </customSheetView>
  </customSheetViews>
  <mergeCells count="5">
    <mergeCell ref="A1:B1"/>
    <mergeCell ref="A17:C17"/>
    <mergeCell ref="A3:H3"/>
    <mergeCell ref="A2:H2"/>
    <mergeCell ref="A19:H19"/>
  </mergeCells>
  <phoneticPr fontId="4" type="noConversion"/>
  <printOptions horizontalCentered="1"/>
  <pageMargins left="0.5" right="0.5" top="0.25" bottom="0.25" header="0.5" footer="0.5"/>
  <pageSetup scale="58" fitToHeight="0" orientation="landscape" horizontalDpi="300" verticalDpi="300" r:id="rId7"/>
  <headerFooter alignWithMargins="0"/>
  <drawing r:id="rId8"/>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55ABE-7D51-4C21-9343-9E14EA66D4B7}">
  <sheetPr>
    <tabColor theme="4" tint="0.59999389629810485"/>
    <pageSetUpPr fitToPage="1"/>
  </sheetPr>
  <dimension ref="A1:P21"/>
  <sheetViews>
    <sheetView showGridLines="0" zoomScale="75" zoomScaleNormal="75" workbookViewId="0"/>
  </sheetViews>
  <sheetFormatPr defaultColWidth="9.33203125" defaultRowHeight="13.2" x14ac:dyDescent="0.25"/>
  <cols>
    <col min="1" max="2" width="26.44140625" style="2" customWidth="1"/>
    <col min="3" max="3" width="17.6640625" style="2" customWidth="1"/>
    <col min="4" max="4" width="26.44140625" style="2" customWidth="1"/>
    <col min="5" max="5" width="63.5546875" style="2" customWidth="1"/>
    <col min="6" max="6" width="63.33203125" style="2" customWidth="1"/>
    <col min="7" max="7" width="15.33203125" style="32" customWidth="1"/>
    <col min="8" max="9" width="18.33203125" style="32" customWidth="1"/>
    <col min="10" max="12" width="15.5546875" style="32" customWidth="1"/>
    <col min="13" max="13" width="9.33203125" style="2"/>
    <col min="14" max="14" width="13.5546875" style="2" bestFit="1" customWidth="1"/>
    <col min="15" max="16384" width="9.33203125" style="2"/>
  </cols>
  <sheetData>
    <row r="1" spans="1:16" s="30" customFormat="1" ht="12.75" customHeight="1" x14ac:dyDescent="0.25">
      <c r="A1" s="564"/>
      <c r="B1" s="564"/>
      <c r="C1" s="564"/>
      <c r="D1" s="564"/>
      <c r="E1" s="564"/>
      <c r="F1" s="564"/>
      <c r="G1" s="127"/>
      <c r="H1" s="127"/>
      <c r="I1" s="127"/>
      <c r="J1" s="127"/>
      <c r="K1" s="127"/>
      <c r="L1" s="127"/>
      <c r="M1" s="571"/>
    </row>
    <row r="2" spans="1:16" s="25" customFormat="1" ht="18.600000000000001" customHeight="1" x14ac:dyDescent="0.25">
      <c r="A2" s="668" t="s">
        <v>106</v>
      </c>
      <c r="B2" s="668"/>
      <c r="C2" s="668"/>
      <c r="D2" s="668"/>
      <c r="E2" s="668"/>
      <c r="F2" s="668"/>
      <c r="G2" s="668"/>
      <c r="H2" s="668"/>
      <c r="I2" s="668"/>
      <c r="J2" s="481"/>
      <c r="K2" s="481"/>
      <c r="L2" s="481"/>
      <c r="M2" s="24"/>
      <c r="N2" s="24"/>
      <c r="O2" s="24"/>
      <c r="P2" s="24"/>
    </row>
    <row r="3" spans="1:16" ht="162.6" customHeight="1" x14ac:dyDescent="0.25">
      <c r="A3" s="667" t="s">
        <v>107</v>
      </c>
      <c r="B3" s="657"/>
      <c r="C3" s="657"/>
      <c r="D3" s="657"/>
      <c r="E3" s="657"/>
      <c r="F3" s="657"/>
      <c r="G3" s="657"/>
      <c r="H3" s="657"/>
      <c r="I3" s="657"/>
      <c r="J3" s="395"/>
      <c r="K3" s="395"/>
      <c r="L3" s="395"/>
      <c r="M3" s="86"/>
      <c r="N3" s="86"/>
      <c r="O3" s="86"/>
      <c r="P3" s="86"/>
    </row>
    <row r="4" spans="1:16" ht="7.5" customHeight="1" x14ac:dyDescent="0.25">
      <c r="A4" s="101"/>
      <c r="B4" s="101"/>
      <c r="C4" s="101"/>
      <c r="D4" s="101"/>
      <c r="E4" s="128"/>
      <c r="F4" s="128"/>
      <c r="G4" s="129"/>
      <c r="H4" s="129"/>
      <c r="I4" s="129"/>
      <c r="J4" s="129"/>
      <c r="K4" s="129"/>
      <c r="L4" s="129"/>
      <c r="M4" s="86"/>
      <c r="N4" s="86"/>
      <c r="O4" s="86"/>
      <c r="P4" s="86"/>
    </row>
    <row r="5" spans="1:16" ht="8.1" customHeight="1" thickBot="1" x14ac:dyDescent="0.3">
      <c r="A5" s="101"/>
      <c r="B5" s="101"/>
      <c r="C5" s="101"/>
      <c r="D5" s="101"/>
      <c r="E5" s="101"/>
      <c r="F5" s="101"/>
      <c r="G5" s="51"/>
      <c r="H5" s="51"/>
      <c r="I5" s="51"/>
      <c r="J5" s="51"/>
      <c r="K5" s="51"/>
      <c r="L5" s="51"/>
      <c r="M5" s="86"/>
      <c r="N5" s="86"/>
      <c r="O5" s="86"/>
      <c r="P5" s="86"/>
    </row>
    <row r="6" spans="1:16" ht="55.2" x14ac:dyDescent="0.25">
      <c r="A6" s="567" t="s">
        <v>108</v>
      </c>
      <c r="B6" s="568" t="s">
        <v>109</v>
      </c>
      <c r="C6" s="568" t="s">
        <v>110</v>
      </c>
      <c r="D6" s="568" t="s">
        <v>111</v>
      </c>
      <c r="E6" s="568" t="s">
        <v>54</v>
      </c>
      <c r="F6" s="568" t="s">
        <v>112</v>
      </c>
      <c r="G6" s="535" t="s">
        <v>113</v>
      </c>
      <c r="H6" s="382" t="s">
        <v>55</v>
      </c>
      <c r="I6" s="383" t="s">
        <v>114</v>
      </c>
      <c r="J6" s="152"/>
      <c r="K6" s="152"/>
      <c r="L6" s="152"/>
      <c r="M6" s="86"/>
      <c r="N6" s="86"/>
      <c r="O6" s="86"/>
      <c r="P6" s="86"/>
    </row>
    <row r="7" spans="1:16" ht="73.5" customHeight="1" x14ac:dyDescent="0.25">
      <c r="A7" s="384" t="s">
        <v>115</v>
      </c>
      <c r="B7" s="245"/>
      <c r="C7" s="245"/>
      <c r="D7" s="245"/>
      <c r="E7" s="230" t="s">
        <v>116</v>
      </c>
      <c r="F7" s="230" t="s">
        <v>117</v>
      </c>
      <c r="G7" s="439">
        <v>500000</v>
      </c>
      <c r="H7" s="260">
        <v>0</v>
      </c>
      <c r="I7" s="385">
        <f t="shared" ref="I7:I16" si="0">H7*G7</f>
        <v>0</v>
      </c>
      <c r="J7" s="153"/>
      <c r="K7" s="153"/>
      <c r="L7" s="153"/>
      <c r="M7" s="86"/>
      <c r="N7" s="86"/>
      <c r="O7" s="86"/>
      <c r="P7" s="86"/>
    </row>
    <row r="8" spans="1:16" x14ac:dyDescent="0.25">
      <c r="A8" s="67"/>
      <c r="B8" s="252"/>
      <c r="C8" s="252"/>
      <c r="D8" s="252"/>
      <c r="E8" s="253"/>
      <c r="F8" s="253"/>
      <c r="G8" s="440">
        <v>0</v>
      </c>
      <c r="H8" s="254">
        <v>0</v>
      </c>
      <c r="I8" s="380">
        <f t="shared" si="0"/>
        <v>0</v>
      </c>
      <c r="J8" s="51"/>
      <c r="K8" s="51"/>
      <c r="L8" s="51"/>
      <c r="M8" s="86"/>
      <c r="N8" s="86"/>
      <c r="O8" s="86"/>
      <c r="P8" s="86"/>
    </row>
    <row r="9" spans="1:16" x14ac:dyDescent="0.25">
      <c r="A9" s="113"/>
      <c r="B9" s="250"/>
      <c r="C9" s="250"/>
      <c r="D9" s="250"/>
      <c r="E9" s="204"/>
      <c r="F9" s="204"/>
      <c r="G9" s="404">
        <v>0</v>
      </c>
      <c r="H9" s="251">
        <v>0</v>
      </c>
      <c r="I9" s="381">
        <f t="shared" si="0"/>
        <v>0</v>
      </c>
      <c r="J9" s="51"/>
      <c r="K9" s="51"/>
      <c r="L9" s="51"/>
      <c r="M9" s="86"/>
      <c r="N9" s="86"/>
      <c r="O9" s="86"/>
      <c r="P9" s="86"/>
    </row>
    <row r="10" spans="1:16" x14ac:dyDescent="0.25">
      <c r="A10" s="113"/>
      <c r="B10" s="250"/>
      <c r="C10" s="250"/>
      <c r="D10" s="250"/>
      <c r="E10" s="204"/>
      <c r="F10" s="204"/>
      <c r="G10" s="404">
        <v>0</v>
      </c>
      <c r="H10" s="251">
        <v>0</v>
      </c>
      <c r="I10" s="381">
        <f t="shared" si="0"/>
        <v>0</v>
      </c>
      <c r="J10" s="51"/>
      <c r="K10" s="51"/>
      <c r="L10" s="51"/>
      <c r="M10" s="86"/>
      <c r="N10" s="86"/>
      <c r="O10" s="86"/>
      <c r="P10" s="86"/>
    </row>
    <row r="11" spans="1:16" x14ac:dyDescent="0.25">
      <c r="A11" s="113"/>
      <c r="B11" s="250"/>
      <c r="C11" s="250"/>
      <c r="D11" s="250"/>
      <c r="E11" s="204"/>
      <c r="F11" s="204"/>
      <c r="G11" s="404">
        <v>0</v>
      </c>
      <c r="H11" s="251">
        <v>0</v>
      </c>
      <c r="I11" s="381">
        <f t="shared" si="0"/>
        <v>0</v>
      </c>
      <c r="J11" s="51"/>
      <c r="K11" s="51"/>
      <c r="L11" s="51"/>
      <c r="M11" s="86"/>
      <c r="N11" s="86"/>
      <c r="O11" s="86"/>
      <c r="P11" s="86"/>
    </row>
    <row r="12" spans="1:16" x14ac:dyDescent="0.25">
      <c r="A12" s="113"/>
      <c r="B12" s="250"/>
      <c r="C12" s="250"/>
      <c r="D12" s="250"/>
      <c r="E12" s="204"/>
      <c r="F12" s="204"/>
      <c r="G12" s="404">
        <v>0</v>
      </c>
      <c r="H12" s="251">
        <v>0</v>
      </c>
      <c r="I12" s="381">
        <f t="shared" si="0"/>
        <v>0</v>
      </c>
      <c r="J12" s="51"/>
      <c r="K12" s="51"/>
      <c r="L12" s="51"/>
      <c r="M12" s="86"/>
      <c r="N12" s="86"/>
      <c r="O12" s="86"/>
      <c r="P12" s="86"/>
    </row>
    <row r="13" spans="1:16" x14ac:dyDescent="0.25">
      <c r="A13" s="113"/>
      <c r="B13" s="250"/>
      <c r="C13" s="250"/>
      <c r="D13" s="250"/>
      <c r="E13" s="204"/>
      <c r="F13" s="204"/>
      <c r="G13" s="404">
        <v>0</v>
      </c>
      <c r="H13" s="251">
        <v>0</v>
      </c>
      <c r="I13" s="381">
        <f t="shared" si="0"/>
        <v>0</v>
      </c>
      <c r="J13" s="51"/>
      <c r="K13" s="51"/>
      <c r="L13" s="51"/>
      <c r="M13" s="86"/>
      <c r="N13" s="86"/>
      <c r="O13" s="86"/>
      <c r="P13" s="86"/>
    </row>
    <row r="14" spans="1:16" x14ac:dyDescent="0.25">
      <c r="A14" s="113"/>
      <c r="B14" s="250"/>
      <c r="C14" s="250"/>
      <c r="D14" s="250"/>
      <c r="E14" s="204"/>
      <c r="F14" s="204"/>
      <c r="G14" s="404">
        <v>0</v>
      </c>
      <c r="H14" s="251">
        <v>0</v>
      </c>
      <c r="I14" s="381">
        <f t="shared" si="0"/>
        <v>0</v>
      </c>
      <c r="J14" s="51"/>
      <c r="K14" s="51"/>
      <c r="L14" s="51"/>
      <c r="M14" s="86"/>
      <c r="N14" s="86"/>
      <c r="O14" s="86"/>
      <c r="P14" s="86"/>
    </row>
    <row r="15" spans="1:16" x14ac:dyDescent="0.25">
      <c r="A15" s="113"/>
      <c r="B15" s="250"/>
      <c r="C15" s="250"/>
      <c r="D15" s="250"/>
      <c r="E15" s="204"/>
      <c r="F15" s="204"/>
      <c r="G15" s="404">
        <v>0</v>
      </c>
      <c r="H15" s="251">
        <v>0</v>
      </c>
      <c r="I15" s="381">
        <f t="shared" si="0"/>
        <v>0</v>
      </c>
      <c r="J15" s="51"/>
      <c r="K15" s="51"/>
      <c r="L15" s="51"/>
      <c r="M15" s="86"/>
      <c r="N15" s="86"/>
      <c r="O15" s="86"/>
      <c r="P15" s="86"/>
    </row>
    <row r="16" spans="1:16" ht="13.8" thickBot="1" x14ac:dyDescent="0.3">
      <c r="A16" s="474"/>
      <c r="B16" s="475"/>
      <c r="C16" s="475"/>
      <c r="D16" s="475"/>
      <c r="E16" s="476"/>
      <c r="F16" s="476"/>
      <c r="G16" s="477">
        <v>0</v>
      </c>
      <c r="H16" s="478">
        <v>0</v>
      </c>
      <c r="I16" s="479">
        <f t="shared" si="0"/>
        <v>0</v>
      </c>
      <c r="J16" s="51"/>
      <c r="K16" s="51"/>
      <c r="L16" s="51"/>
      <c r="M16" s="86"/>
      <c r="N16" s="86"/>
      <c r="O16" s="86"/>
      <c r="P16" s="86"/>
    </row>
    <row r="17" spans="1:16" s="23" customFormat="1" ht="13.8" thickBot="1" x14ac:dyDescent="0.3">
      <c r="A17" s="663" t="s">
        <v>118</v>
      </c>
      <c r="B17" s="664"/>
      <c r="C17" s="664"/>
      <c r="D17" s="664"/>
      <c r="E17" s="664"/>
      <c r="F17" s="664"/>
      <c r="G17" s="472">
        <f>SUM(G8:G16)</f>
        <v>0</v>
      </c>
      <c r="H17" s="473"/>
      <c r="I17" s="458">
        <f>SUM(I8:I16)</f>
        <v>0</v>
      </c>
      <c r="J17" s="154"/>
      <c r="K17" s="154"/>
      <c r="L17" s="154"/>
    </row>
    <row r="18" spans="1:16" s="34" customFormat="1" ht="7.5" customHeight="1" thickBot="1" x14ac:dyDescent="0.3">
      <c r="A18" s="130"/>
      <c r="B18" s="130"/>
      <c r="C18" s="130"/>
      <c r="D18" s="130"/>
      <c r="E18" s="131"/>
      <c r="F18" s="131"/>
      <c r="G18" s="131"/>
      <c r="H18" s="131"/>
      <c r="I18" s="131"/>
      <c r="J18" s="130"/>
      <c r="K18" s="130"/>
      <c r="L18" s="130"/>
    </row>
    <row r="19" spans="1:16" s="23" customFormat="1" ht="15.75" customHeight="1" thickBot="1" x14ac:dyDescent="0.3">
      <c r="A19" s="665" t="s">
        <v>119</v>
      </c>
      <c r="B19" s="666"/>
      <c r="C19" s="666"/>
      <c r="D19" s="666"/>
      <c r="E19" s="666"/>
      <c r="F19" s="666"/>
      <c r="G19" s="431">
        <f>G17</f>
        <v>0</v>
      </c>
      <c r="H19" s="255"/>
      <c r="I19" s="441"/>
      <c r="J19" s="155"/>
      <c r="K19" s="155"/>
      <c r="L19" s="155"/>
    </row>
    <row r="20" spans="1:16" ht="13.8" thickBot="1" x14ac:dyDescent="0.3">
      <c r="A20" s="86"/>
      <c r="B20" s="86"/>
      <c r="C20" s="86"/>
      <c r="D20" s="86"/>
      <c r="E20" s="86"/>
      <c r="F20" s="86"/>
      <c r="G20" s="96"/>
      <c r="H20" s="96"/>
      <c r="I20" s="96"/>
      <c r="J20" s="96"/>
      <c r="K20" s="96"/>
      <c r="L20" s="96"/>
      <c r="M20" s="86"/>
      <c r="N20" s="86"/>
      <c r="O20" s="86"/>
      <c r="P20" s="86"/>
    </row>
    <row r="21" spans="1:16" ht="76.5" customHeight="1" thickBot="1" x14ac:dyDescent="0.3">
      <c r="A21" s="648" t="s">
        <v>32</v>
      </c>
      <c r="B21" s="649"/>
      <c r="C21" s="649"/>
      <c r="D21" s="649"/>
      <c r="E21" s="649"/>
      <c r="F21" s="649"/>
      <c r="G21" s="649"/>
      <c r="H21" s="649"/>
      <c r="I21" s="650"/>
      <c r="J21" s="92"/>
      <c r="K21" s="92"/>
      <c r="L21" s="92"/>
      <c r="M21" s="86"/>
      <c r="N21" s="86"/>
      <c r="O21" s="86"/>
      <c r="P21" s="86"/>
    </row>
  </sheetData>
  <sheetProtection formatCells="0" formatColumns="0" formatRows="0" insertRows="0" deleteRows="0"/>
  <mergeCells count="5">
    <mergeCell ref="A17:F17"/>
    <mergeCell ref="A19:F19"/>
    <mergeCell ref="A21:I21"/>
    <mergeCell ref="A3:I3"/>
    <mergeCell ref="A2:I2"/>
  </mergeCells>
  <printOptions horizontalCentered="1"/>
  <pageMargins left="0.5" right="0.5" top="0.25" bottom="0.25" header="0.5" footer="0.5"/>
  <pageSetup scale="47" fitToHeight="0"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N30"/>
  <sheetViews>
    <sheetView showGridLines="0" zoomScale="75" zoomScaleNormal="75" workbookViewId="0"/>
  </sheetViews>
  <sheetFormatPr defaultColWidth="9.33203125" defaultRowHeight="13.2" x14ac:dyDescent="0.25"/>
  <cols>
    <col min="1" max="2" width="26.44140625" style="2" customWidth="1"/>
    <col min="3" max="3" width="17.6640625" style="2" customWidth="1"/>
    <col min="4" max="4" width="26.44140625" style="2" customWidth="1"/>
    <col min="5" max="5" width="63.5546875" style="2" customWidth="1"/>
    <col min="6" max="6" width="63.33203125" style="2" customWidth="1"/>
    <col min="7" max="7" width="15.33203125" style="32" customWidth="1"/>
    <col min="8" max="12" width="15.5546875" style="32" customWidth="1"/>
    <col min="13" max="13" width="32.6640625" style="32" customWidth="1"/>
    <col min="14" max="14" width="15.6640625" style="2" bestFit="1" customWidth="1"/>
    <col min="15" max="16384" width="9.33203125" style="2"/>
  </cols>
  <sheetData>
    <row r="1" spans="1:14" s="30" customFormat="1" ht="12.75" customHeight="1" x14ac:dyDescent="0.25">
      <c r="A1" s="564"/>
      <c r="B1" s="564"/>
      <c r="C1" s="564"/>
      <c r="D1" s="564"/>
      <c r="E1" s="564"/>
      <c r="F1" s="564"/>
      <c r="G1" s="127"/>
      <c r="H1" s="127"/>
      <c r="I1" s="127"/>
      <c r="J1" s="127"/>
      <c r="K1" s="127"/>
      <c r="L1" s="127"/>
      <c r="M1" s="127"/>
    </row>
    <row r="2" spans="1:14" s="25" customFormat="1" ht="18.600000000000001" customHeight="1" x14ac:dyDescent="0.25">
      <c r="A2" s="662" t="s">
        <v>120</v>
      </c>
      <c r="B2" s="662"/>
      <c r="C2" s="662"/>
      <c r="D2" s="662"/>
      <c r="E2" s="662"/>
      <c r="F2" s="662"/>
      <c r="G2" s="662"/>
      <c r="H2" s="662"/>
      <c r="I2" s="662"/>
      <c r="J2" s="662"/>
      <c r="K2" s="662"/>
      <c r="L2" s="662"/>
      <c r="M2" s="24"/>
      <c r="N2" s="24"/>
    </row>
    <row r="3" spans="1:14" ht="204.6" customHeight="1" x14ac:dyDescent="0.25">
      <c r="A3" s="673" t="s">
        <v>221</v>
      </c>
      <c r="B3" s="674"/>
      <c r="C3" s="674"/>
      <c r="D3" s="674"/>
      <c r="E3" s="674"/>
      <c r="F3" s="674"/>
      <c r="G3" s="674"/>
      <c r="H3" s="674"/>
      <c r="I3" s="674"/>
      <c r="J3" s="674"/>
      <c r="K3" s="674"/>
      <c r="L3" s="674"/>
      <c r="M3" s="86"/>
      <c r="N3" s="86"/>
    </row>
    <row r="4" spans="1:14" ht="7.5" customHeight="1" thickBot="1" x14ac:dyDescent="0.3">
      <c r="A4" s="101"/>
      <c r="B4" s="101"/>
      <c r="C4" s="101"/>
      <c r="D4" s="101"/>
      <c r="E4" s="128"/>
      <c r="F4" s="128"/>
      <c r="G4" s="129"/>
      <c r="H4" s="129"/>
      <c r="I4" s="129"/>
      <c r="J4" s="129"/>
      <c r="K4" s="129"/>
      <c r="L4" s="129"/>
      <c r="M4" s="129"/>
      <c r="N4" s="86"/>
    </row>
    <row r="5" spans="1:14" ht="21.75" customHeight="1" x14ac:dyDescent="0.25">
      <c r="A5" s="678" t="s">
        <v>121</v>
      </c>
      <c r="B5" s="682" t="s">
        <v>109</v>
      </c>
      <c r="C5" s="682" t="s">
        <v>110</v>
      </c>
      <c r="D5" s="682" t="s">
        <v>111</v>
      </c>
      <c r="E5" s="680" t="s">
        <v>54</v>
      </c>
      <c r="F5" s="680" t="s">
        <v>112</v>
      </c>
      <c r="G5" s="669" t="s">
        <v>122</v>
      </c>
      <c r="H5" s="671" t="s">
        <v>123</v>
      </c>
      <c r="I5" s="671"/>
      <c r="J5" s="671"/>
      <c r="K5" s="671"/>
      <c r="L5" s="672"/>
      <c r="M5" s="669" t="s">
        <v>220</v>
      </c>
      <c r="N5" s="86"/>
    </row>
    <row r="6" spans="1:14" ht="108.6" customHeight="1" x14ac:dyDescent="0.25">
      <c r="A6" s="679"/>
      <c r="B6" s="683"/>
      <c r="C6" s="683"/>
      <c r="D6" s="683"/>
      <c r="E6" s="681"/>
      <c r="F6" s="681"/>
      <c r="G6" s="670"/>
      <c r="H6" s="566" t="s">
        <v>124</v>
      </c>
      <c r="I6" s="566" t="s">
        <v>125</v>
      </c>
      <c r="J6" s="566" t="s">
        <v>126</v>
      </c>
      <c r="K6" s="566" t="s">
        <v>127</v>
      </c>
      <c r="L6" s="373" t="s">
        <v>128</v>
      </c>
      <c r="M6" s="670"/>
      <c r="N6" s="86"/>
    </row>
    <row r="7" spans="1:14" ht="52.8" x14ac:dyDescent="0.25">
      <c r="A7" s="374" t="s">
        <v>129</v>
      </c>
      <c r="B7" s="228" t="s">
        <v>130</v>
      </c>
      <c r="C7" s="229" t="s">
        <v>131</v>
      </c>
      <c r="D7" s="228" t="s">
        <v>132</v>
      </c>
      <c r="E7" s="372" t="s">
        <v>133</v>
      </c>
      <c r="F7" s="230" t="s">
        <v>134</v>
      </c>
      <c r="G7" s="246">
        <v>9500025</v>
      </c>
      <c r="H7" s="229" t="s">
        <v>59</v>
      </c>
      <c r="I7" s="246">
        <v>2470006</v>
      </c>
      <c r="J7" s="229" t="s">
        <v>135</v>
      </c>
      <c r="K7" s="229" t="s">
        <v>136</v>
      </c>
      <c r="L7" s="375"/>
      <c r="M7" s="229" t="s">
        <v>59</v>
      </c>
      <c r="N7" s="86"/>
    </row>
    <row r="8" spans="1:14" ht="53.1" customHeight="1" x14ac:dyDescent="0.25">
      <c r="A8" s="374" t="s">
        <v>138</v>
      </c>
      <c r="B8" s="228" t="s">
        <v>139</v>
      </c>
      <c r="C8" s="229" t="s">
        <v>131</v>
      </c>
      <c r="D8" s="228" t="s">
        <v>140</v>
      </c>
      <c r="E8" s="372" t="s">
        <v>133</v>
      </c>
      <c r="F8" s="259" t="s">
        <v>218</v>
      </c>
      <c r="G8" s="246">
        <v>9219925</v>
      </c>
      <c r="H8" s="229" t="s">
        <v>59</v>
      </c>
      <c r="I8" s="246">
        <v>2304981.25</v>
      </c>
      <c r="J8" s="229" t="s">
        <v>141</v>
      </c>
      <c r="K8" s="229" t="s">
        <v>142</v>
      </c>
      <c r="L8" s="375"/>
      <c r="M8" s="229" t="s">
        <v>63</v>
      </c>
      <c r="N8" s="227"/>
    </row>
    <row r="9" spans="1:14" ht="66" x14ac:dyDescent="0.25">
      <c r="A9" s="374" t="s">
        <v>143</v>
      </c>
      <c r="B9" s="228" t="s">
        <v>144</v>
      </c>
      <c r="C9" s="229" t="s">
        <v>131</v>
      </c>
      <c r="D9" s="228" t="s">
        <v>145</v>
      </c>
      <c r="E9" s="372" t="s">
        <v>133</v>
      </c>
      <c r="F9" s="259" t="s">
        <v>219</v>
      </c>
      <c r="G9" s="246">
        <v>6280050</v>
      </c>
      <c r="H9" s="229" t="s">
        <v>59</v>
      </c>
      <c r="I9" s="246">
        <v>1601412</v>
      </c>
      <c r="J9" s="229" t="s">
        <v>146</v>
      </c>
      <c r="K9" s="229" t="s">
        <v>147</v>
      </c>
      <c r="L9" s="375" t="s">
        <v>148</v>
      </c>
      <c r="M9" s="229" t="s">
        <v>137</v>
      </c>
      <c r="N9" s="86"/>
    </row>
    <row r="10" spans="1:14" x14ac:dyDescent="0.25">
      <c r="A10" s="63"/>
      <c r="B10" s="253"/>
      <c r="C10" s="253"/>
      <c r="D10" s="253"/>
      <c r="E10" s="253"/>
      <c r="F10" s="253"/>
      <c r="G10" s="432"/>
      <c r="H10" s="371"/>
      <c r="I10" s="436"/>
      <c r="J10" s="371"/>
      <c r="K10" s="371"/>
      <c r="L10" s="376"/>
      <c r="M10" s="432"/>
      <c r="N10" s="86"/>
    </row>
    <row r="11" spans="1:14" x14ac:dyDescent="0.25">
      <c r="A11" s="64"/>
      <c r="B11" s="204"/>
      <c r="C11" s="204"/>
      <c r="D11" s="204"/>
      <c r="E11" s="204"/>
      <c r="F11" s="204"/>
      <c r="G11" s="433"/>
      <c r="H11" s="206"/>
      <c r="I11" s="437"/>
      <c r="J11" s="206"/>
      <c r="K11" s="206"/>
      <c r="L11" s="377"/>
      <c r="M11" s="433"/>
      <c r="N11" s="86"/>
    </row>
    <row r="12" spans="1:14" x14ac:dyDescent="0.25">
      <c r="A12" s="64"/>
      <c r="B12" s="204"/>
      <c r="C12" s="204"/>
      <c r="D12" s="204"/>
      <c r="E12" s="204"/>
      <c r="F12" s="204"/>
      <c r="G12" s="433"/>
      <c r="H12" s="205"/>
      <c r="I12" s="438"/>
      <c r="J12" s="205"/>
      <c r="K12" s="205"/>
      <c r="L12" s="378"/>
      <c r="M12" s="433"/>
      <c r="N12" s="86"/>
    </row>
    <row r="13" spans="1:14" x14ac:dyDescent="0.25">
      <c r="A13" s="64"/>
      <c r="B13" s="204"/>
      <c r="C13" s="204"/>
      <c r="D13" s="204"/>
      <c r="E13" s="204"/>
      <c r="F13" s="204"/>
      <c r="G13" s="433"/>
      <c r="H13" s="205"/>
      <c r="I13" s="438"/>
      <c r="J13" s="205"/>
      <c r="K13" s="205"/>
      <c r="L13" s="378"/>
      <c r="M13" s="433"/>
      <c r="N13" s="86"/>
    </row>
    <row r="14" spans="1:14" x14ac:dyDescent="0.25">
      <c r="A14" s="64"/>
      <c r="B14" s="204"/>
      <c r="C14" s="204"/>
      <c r="D14" s="204"/>
      <c r="E14" s="204"/>
      <c r="F14" s="204"/>
      <c r="G14" s="433"/>
      <c r="H14" s="205"/>
      <c r="I14" s="438"/>
      <c r="J14" s="205"/>
      <c r="K14" s="205"/>
      <c r="L14" s="378"/>
      <c r="M14" s="433"/>
      <c r="N14" s="86"/>
    </row>
    <row r="15" spans="1:14" x14ac:dyDescent="0.25">
      <c r="A15" s="64"/>
      <c r="B15" s="204"/>
      <c r="C15" s="204"/>
      <c r="D15" s="204"/>
      <c r="E15" s="204"/>
      <c r="F15" s="204"/>
      <c r="G15" s="433"/>
      <c r="H15" s="205"/>
      <c r="I15" s="438"/>
      <c r="J15" s="205"/>
      <c r="K15" s="205"/>
      <c r="L15" s="378"/>
      <c r="M15" s="433"/>
      <c r="N15" s="86"/>
    </row>
    <row r="16" spans="1:14" x14ac:dyDescent="0.25">
      <c r="A16" s="64"/>
      <c r="B16" s="204"/>
      <c r="C16" s="204"/>
      <c r="D16" s="204"/>
      <c r="E16" s="204"/>
      <c r="F16" s="204"/>
      <c r="G16" s="433"/>
      <c r="H16" s="205"/>
      <c r="I16" s="438"/>
      <c r="J16" s="205"/>
      <c r="K16" s="205"/>
      <c r="L16" s="378"/>
      <c r="M16" s="433"/>
      <c r="N16" s="86"/>
    </row>
    <row r="17" spans="1:14" x14ac:dyDescent="0.25">
      <c r="A17" s="64"/>
      <c r="B17" s="204"/>
      <c r="C17" s="204"/>
      <c r="D17" s="204"/>
      <c r="E17" s="204"/>
      <c r="F17" s="204"/>
      <c r="G17" s="433"/>
      <c r="H17" s="205"/>
      <c r="I17" s="438"/>
      <c r="J17" s="205"/>
      <c r="K17" s="205"/>
      <c r="L17" s="378"/>
      <c r="M17" s="433"/>
      <c r="N17" s="86"/>
    </row>
    <row r="18" spans="1:14" x14ac:dyDescent="0.25">
      <c r="A18" s="64"/>
      <c r="B18" s="204"/>
      <c r="C18" s="204"/>
      <c r="D18" s="204"/>
      <c r="E18" s="204"/>
      <c r="F18" s="204"/>
      <c r="G18" s="433"/>
      <c r="H18" s="205"/>
      <c r="I18" s="438"/>
      <c r="J18" s="205"/>
      <c r="K18" s="205"/>
      <c r="L18" s="378"/>
      <c r="M18" s="433"/>
      <c r="N18" s="86"/>
    </row>
    <row r="19" spans="1:14" x14ac:dyDescent="0.25">
      <c r="A19" s="64"/>
      <c r="B19" s="204"/>
      <c r="C19" s="204"/>
      <c r="D19" s="204"/>
      <c r="E19" s="204"/>
      <c r="F19" s="204"/>
      <c r="G19" s="433"/>
      <c r="H19" s="205"/>
      <c r="I19" s="438"/>
      <c r="J19" s="205"/>
      <c r="K19" s="205"/>
      <c r="L19" s="378"/>
      <c r="M19" s="433"/>
      <c r="N19" s="86"/>
    </row>
    <row r="20" spans="1:14" x14ac:dyDescent="0.25">
      <c r="A20" s="64"/>
      <c r="B20" s="204"/>
      <c r="C20" s="204"/>
      <c r="D20" s="204"/>
      <c r="E20" s="204"/>
      <c r="F20" s="204"/>
      <c r="G20" s="433"/>
      <c r="H20" s="205"/>
      <c r="I20" s="438"/>
      <c r="J20" s="205"/>
      <c r="K20" s="205"/>
      <c r="L20" s="378"/>
      <c r="M20" s="433"/>
      <c r="N20" s="86"/>
    </row>
    <row r="21" spans="1:14" x14ac:dyDescent="0.25">
      <c r="A21" s="64"/>
      <c r="B21" s="204"/>
      <c r="C21" s="204"/>
      <c r="D21" s="204"/>
      <c r="E21" s="204"/>
      <c r="F21" s="204"/>
      <c r="G21" s="433"/>
      <c r="H21" s="205"/>
      <c r="I21" s="438"/>
      <c r="J21" s="205"/>
      <c r="K21" s="205"/>
      <c r="L21" s="378"/>
      <c r="M21" s="433"/>
      <c r="N21" s="86"/>
    </row>
    <row r="22" spans="1:14" x14ac:dyDescent="0.25">
      <c r="A22" s="64"/>
      <c r="B22" s="204"/>
      <c r="C22" s="204"/>
      <c r="D22" s="204"/>
      <c r="E22" s="204"/>
      <c r="F22" s="204"/>
      <c r="G22" s="433"/>
      <c r="H22" s="205"/>
      <c r="I22" s="438"/>
      <c r="J22" s="205"/>
      <c r="K22" s="205"/>
      <c r="L22" s="378"/>
      <c r="M22" s="433"/>
      <c r="N22" s="86"/>
    </row>
    <row r="23" spans="1:14" x14ac:dyDescent="0.25">
      <c r="A23" s="64"/>
      <c r="B23" s="204"/>
      <c r="C23" s="204"/>
      <c r="D23" s="204"/>
      <c r="E23" s="204"/>
      <c r="F23" s="204"/>
      <c r="G23" s="433"/>
      <c r="H23" s="205"/>
      <c r="I23" s="438"/>
      <c r="J23" s="205"/>
      <c r="K23" s="205"/>
      <c r="L23" s="378"/>
      <c r="M23" s="433"/>
      <c r="N23" s="86"/>
    </row>
    <row r="24" spans="1:14" x14ac:dyDescent="0.25">
      <c r="A24" s="64"/>
      <c r="B24" s="204"/>
      <c r="C24" s="204"/>
      <c r="D24" s="204"/>
      <c r="E24" s="204"/>
      <c r="F24" s="204"/>
      <c r="G24" s="433"/>
      <c r="H24" s="205"/>
      <c r="I24" s="438"/>
      <c r="J24" s="205"/>
      <c r="K24" s="205"/>
      <c r="L24" s="378"/>
      <c r="M24" s="433"/>
      <c r="N24" s="86"/>
    </row>
    <row r="25" spans="1:14" ht="13.8" thickBot="1" x14ac:dyDescent="0.3">
      <c r="A25" s="64"/>
      <c r="B25" s="204"/>
      <c r="C25" s="204"/>
      <c r="D25" s="204"/>
      <c r="E25" s="204"/>
      <c r="F25" s="204"/>
      <c r="G25" s="433"/>
      <c r="H25" s="205"/>
      <c r="I25" s="438"/>
      <c r="J25" s="205"/>
      <c r="K25" s="205"/>
      <c r="L25" s="378"/>
      <c r="M25" s="433"/>
      <c r="N25" s="86"/>
    </row>
    <row r="26" spans="1:14" s="23" customFormat="1" ht="13.8" thickBot="1" x14ac:dyDescent="0.3">
      <c r="A26" s="675" t="s">
        <v>149</v>
      </c>
      <c r="B26" s="676"/>
      <c r="C26" s="676"/>
      <c r="D26" s="676"/>
      <c r="E26" s="676"/>
      <c r="F26" s="677"/>
      <c r="G26" s="434">
        <f>SUM(G10:G25)</f>
        <v>0</v>
      </c>
      <c r="H26" s="379"/>
      <c r="I26" s="434">
        <f>SUM(I10:I25)</f>
        <v>0</v>
      </c>
      <c r="J26" s="379"/>
      <c r="K26" s="379"/>
      <c r="L26" s="231"/>
      <c r="M26" s="434"/>
    </row>
    <row r="27" spans="1:14" ht="8.1" customHeight="1" thickBot="1" x14ac:dyDescent="0.3">
      <c r="A27" s="101"/>
      <c r="B27" s="101"/>
      <c r="C27" s="101"/>
      <c r="D27" s="101"/>
      <c r="E27" s="101"/>
      <c r="F27" s="101"/>
      <c r="G27" s="435"/>
      <c r="H27" s="51"/>
      <c r="I27" s="51"/>
      <c r="J27" s="51"/>
      <c r="K27" s="51"/>
      <c r="L27" s="51"/>
      <c r="M27" s="435"/>
      <c r="N27" s="86"/>
    </row>
    <row r="28" spans="1:14" s="23" customFormat="1" ht="15.75" customHeight="1" thickBot="1" x14ac:dyDescent="0.3">
      <c r="A28" s="665" t="s">
        <v>150</v>
      </c>
      <c r="B28" s="666"/>
      <c r="C28" s="666"/>
      <c r="D28" s="666"/>
      <c r="E28" s="666"/>
      <c r="F28" s="666"/>
      <c r="G28" s="431">
        <f>G26</f>
        <v>0</v>
      </c>
      <c r="H28" s="393"/>
      <c r="I28" s="393"/>
      <c r="J28" s="393"/>
      <c r="K28" s="393"/>
      <c r="L28" s="394"/>
      <c r="M28" s="431"/>
    </row>
    <row r="29" spans="1:14" ht="13.8" thickBot="1" x14ac:dyDescent="0.3">
      <c r="A29" s="86"/>
      <c r="B29" s="86"/>
      <c r="C29" s="86"/>
      <c r="D29" s="86"/>
      <c r="E29" s="86"/>
      <c r="F29" s="86"/>
      <c r="G29" s="96"/>
      <c r="H29" s="96"/>
      <c r="I29" s="96"/>
      <c r="J29" s="96"/>
      <c r="K29" s="96"/>
      <c r="L29" s="96"/>
      <c r="M29" s="96"/>
      <c r="N29" s="86"/>
    </row>
    <row r="30" spans="1:14" ht="76.5" customHeight="1" thickBot="1" x14ac:dyDescent="0.3">
      <c r="A30" s="648" t="s">
        <v>32</v>
      </c>
      <c r="B30" s="649"/>
      <c r="C30" s="649"/>
      <c r="D30" s="649"/>
      <c r="E30" s="649"/>
      <c r="F30" s="649"/>
      <c r="G30" s="649"/>
      <c r="H30" s="649"/>
      <c r="I30" s="649"/>
      <c r="J30" s="649"/>
      <c r="K30" s="649"/>
      <c r="L30" s="650"/>
      <c r="M30" s="86"/>
      <c r="N30" s="86"/>
    </row>
  </sheetData>
  <sheetProtection formatCells="0" formatColumns="0" formatRows="0" insertRows="0" deleteRows="0"/>
  <customSheetViews>
    <customSheetView guid="{BF352FCE-C1BE-4B84-9561-6030FEF6A15F}" scale="90" showPageBreaks="1">
      <selection activeCell="D1" sqref="D1:F1"/>
      <pageMargins left="0" right="0" top="0" bottom="0" header="0" footer="0"/>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6"/>
      <headerFooter alignWithMargins="0">
        <oddFooter>&amp;Lf. Contractual&amp;RPage &amp;P of &amp;N</oddFooter>
      </headerFooter>
    </customSheetView>
  </customSheetViews>
  <mergeCells count="14">
    <mergeCell ref="M5:M6"/>
    <mergeCell ref="A30:L30"/>
    <mergeCell ref="H5:L5"/>
    <mergeCell ref="A3:L3"/>
    <mergeCell ref="A2:L2"/>
    <mergeCell ref="A26:F26"/>
    <mergeCell ref="A28:F28"/>
    <mergeCell ref="A5:A6"/>
    <mergeCell ref="E5:E6"/>
    <mergeCell ref="F5:F6"/>
    <mergeCell ref="G5:G6"/>
    <mergeCell ref="B5:B6"/>
    <mergeCell ref="C5:C6"/>
    <mergeCell ref="D5:D6"/>
  </mergeCells>
  <phoneticPr fontId="4" type="noConversion"/>
  <conditionalFormatting sqref="I10:L25">
    <cfRule type="expression" dxfId="2" priority="1">
      <formula>$H10="no"</formula>
    </cfRule>
    <cfRule type="expression" dxfId="1" priority="5">
      <formula>$H10="tbd"</formula>
    </cfRule>
  </conditionalFormatting>
  <dataValidations count="1">
    <dataValidation type="list" allowBlank="1" showInputMessage="1" showErrorMessage="1" sqref="M7:M25" xr:uid="{20CA4E8C-E0E6-45D7-8CE8-292DF709FE4F}">
      <formula1>"Yes,No,N/A"</formula1>
    </dataValidation>
  </dataValidations>
  <printOptions horizontalCentered="1"/>
  <pageMargins left="0.5" right="0.5" top="0.25" bottom="0.25" header="0.5" footer="0.5"/>
  <pageSetup scale="41" fitToHeight="0" orientation="landscape" horizontalDpi="300" verticalDpi="300" r:id="rId7"/>
  <headerFooter alignWithMargins="0"/>
  <drawing r:id="rId8"/>
  <extLst>
    <ext xmlns:x14="http://schemas.microsoft.com/office/spreadsheetml/2009/9/main" uri="{CCE6A557-97BC-4b89-ADB6-D9C93CAAB3DF}">
      <x14:dataValidations xmlns:xm="http://schemas.microsoft.com/office/excel/2006/main" count="5">
        <x14:dataValidation type="list" allowBlank="1" showInputMessage="1" showErrorMessage="1" xr:uid="{9C53F015-4450-493F-9ED0-923EC38F49FE}">
          <x14:formula1>
            <xm:f>List!$S$1:$S$3</xm:f>
          </x14:formula1>
          <xm:sqref>H7:H25</xm:sqref>
        </x14:dataValidation>
        <x14:dataValidation type="list" allowBlank="1" showInputMessage="1" showErrorMessage="1" xr:uid="{9A5F01AF-6D4A-4382-88E5-5BA3D7BADE5D}">
          <x14:formula1>
            <xm:f>List!$U$1:$U$6</xm:f>
          </x14:formula1>
          <xm:sqref>K7:K25</xm:sqref>
        </x14:dataValidation>
        <x14:dataValidation type="list" allowBlank="1" showInputMessage="1" showErrorMessage="1" xr:uid="{47942657-1054-4A91-9104-F8B8C031DC66}">
          <x14:formula1>
            <xm:f>List!$V$1:$V$7</xm:f>
          </x14:formula1>
          <xm:sqref>L7:L25</xm:sqref>
        </x14:dataValidation>
        <x14:dataValidation type="list" allowBlank="1" showInputMessage="1" showErrorMessage="1" xr:uid="{EC33794B-446B-4474-B3EC-0F8E707A747C}">
          <x14:formula1>
            <xm:f>List!$T$1:$T$4</xm:f>
          </x14:formula1>
          <xm:sqref>J7:J25</xm:sqref>
        </x14:dataValidation>
        <x14:dataValidation type="list" allowBlank="1" showInputMessage="1" showErrorMessage="1" xr:uid="{F2E3FBE5-7BC1-4635-959C-963F070B49F9}">
          <x14:formula1>
            <xm:f>List!$Z$1:$Z$2</xm:f>
          </x14:formula1>
          <xm:sqref>C7:C25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J23"/>
  <sheetViews>
    <sheetView showGridLines="0" zoomScale="75" zoomScaleNormal="75" workbookViewId="0">
      <selection sqref="A1:B1"/>
    </sheetView>
  </sheetViews>
  <sheetFormatPr defaultColWidth="9.33203125" defaultRowHeight="13.2" x14ac:dyDescent="0.25"/>
  <cols>
    <col min="1" max="1" width="50.5546875" style="2" customWidth="1"/>
    <col min="2" max="2" width="16" style="2" customWidth="1"/>
    <col min="3" max="3" width="30.33203125" style="28" customWidth="1"/>
    <col min="4" max="4" width="69.6640625" style="28" customWidth="1"/>
    <col min="5" max="5" width="15.5546875" style="28" customWidth="1"/>
    <col min="6" max="6" width="19.5546875" style="202" customWidth="1"/>
    <col min="7" max="16384" width="9.33203125" style="2"/>
  </cols>
  <sheetData>
    <row r="1" spans="1:10" s="30" customFormat="1" ht="10.199999999999999" x14ac:dyDescent="0.25">
      <c r="A1" s="658"/>
      <c r="B1" s="658"/>
      <c r="C1" s="126"/>
      <c r="D1" s="126"/>
      <c r="E1" s="126"/>
      <c r="F1" s="198"/>
      <c r="G1" s="571"/>
    </row>
    <row r="2" spans="1:10" s="31" customFormat="1" ht="18" thickBot="1" x14ac:dyDescent="0.3">
      <c r="A2" s="647" t="s">
        <v>20</v>
      </c>
      <c r="B2" s="647"/>
      <c r="C2" s="647"/>
      <c r="D2" s="647"/>
      <c r="E2" s="647"/>
      <c r="F2" s="647"/>
      <c r="G2" s="35"/>
      <c r="H2" s="24"/>
      <c r="I2" s="24"/>
      <c r="J2" s="24"/>
    </row>
    <row r="3" spans="1:10" ht="111" customHeight="1" thickBot="1" x14ac:dyDescent="0.3">
      <c r="A3" s="684" t="s">
        <v>151</v>
      </c>
      <c r="B3" s="685"/>
      <c r="C3" s="685"/>
      <c r="D3" s="685"/>
      <c r="E3" s="685"/>
      <c r="F3" s="686"/>
      <c r="G3" s="86"/>
      <c r="H3" s="86"/>
      <c r="I3" s="86"/>
      <c r="J3" s="86"/>
    </row>
    <row r="4" spans="1:10" ht="13.8" thickBot="1" x14ac:dyDescent="0.3">
      <c r="A4" s="101"/>
      <c r="B4" s="122"/>
      <c r="C4" s="123"/>
      <c r="D4" s="123"/>
      <c r="E4" s="123"/>
      <c r="F4" s="199"/>
      <c r="G4" s="86"/>
      <c r="H4" s="86"/>
      <c r="I4" s="86"/>
      <c r="J4" s="86"/>
    </row>
    <row r="5" spans="1:10" s="23" customFormat="1" ht="42" customHeight="1" thickBot="1" x14ac:dyDescent="0.3">
      <c r="A5" s="125" t="s">
        <v>152</v>
      </c>
      <c r="B5" s="514" t="s">
        <v>153</v>
      </c>
      <c r="C5" s="515" t="s">
        <v>90</v>
      </c>
      <c r="D5" s="516" t="s">
        <v>54</v>
      </c>
      <c r="E5" s="200" t="s">
        <v>55</v>
      </c>
      <c r="F5" s="214" t="s">
        <v>154</v>
      </c>
    </row>
    <row r="6" spans="1:10" x14ac:dyDescent="0.25">
      <c r="A6" s="63"/>
      <c r="B6" s="262">
        <v>0</v>
      </c>
      <c r="C6" s="115"/>
      <c r="D6" s="194"/>
      <c r="E6" s="240">
        <v>0</v>
      </c>
      <c r="F6" s="215">
        <f>B6*E6</f>
        <v>0</v>
      </c>
      <c r="G6" s="86"/>
      <c r="H6" s="86"/>
      <c r="I6" s="86"/>
      <c r="J6" s="86"/>
    </row>
    <row r="7" spans="1:10" x14ac:dyDescent="0.25">
      <c r="A7" s="64"/>
      <c r="B7" s="262">
        <v>0</v>
      </c>
      <c r="C7" s="103"/>
      <c r="D7" s="195"/>
      <c r="E7" s="241">
        <v>0</v>
      </c>
      <c r="F7" s="215">
        <f t="shared" ref="F7:F19" si="0">B7*E7</f>
        <v>0</v>
      </c>
      <c r="G7" s="86"/>
      <c r="H7" s="86"/>
      <c r="I7" s="86"/>
      <c r="J7" s="86"/>
    </row>
    <row r="8" spans="1:10" x14ac:dyDescent="0.25">
      <c r="A8" s="64"/>
      <c r="B8" s="262">
        <v>0</v>
      </c>
      <c r="C8" s="103"/>
      <c r="D8" s="196"/>
      <c r="E8" s="242">
        <v>0</v>
      </c>
      <c r="F8" s="215">
        <f>B8*E8</f>
        <v>0</v>
      </c>
      <c r="G8" s="86"/>
      <c r="H8" s="86"/>
      <c r="I8" s="86"/>
      <c r="J8" s="86"/>
    </row>
    <row r="9" spans="1:10" x14ac:dyDescent="0.25">
      <c r="A9" s="64"/>
      <c r="B9" s="262">
        <v>0</v>
      </c>
      <c r="C9" s="103"/>
      <c r="D9" s="196"/>
      <c r="E9" s="242">
        <v>0</v>
      </c>
      <c r="F9" s="215">
        <f t="shared" si="0"/>
        <v>0</v>
      </c>
      <c r="G9" s="86"/>
      <c r="H9" s="86"/>
      <c r="I9" s="86"/>
      <c r="J9" s="86"/>
    </row>
    <row r="10" spans="1:10" x14ac:dyDescent="0.25">
      <c r="A10" s="64"/>
      <c r="B10" s="262">
        <v>0</v>
      </c>
      <c r="C10" s="103"/>
      <c r="D10" s="196"/>
      <c r="E10" s="242">
        <v>0</v>
      </c>
      <c r="F10" s="215">
        <f t="shared" si="0"/>
        <v>0</v>
      </c>
      <c r="G10" s="86"/>
      <c r="H10" s="86"/>
      <c r="I10" s="86"/>
      <c r="J10" s="86"/>
    </row>
    <row r="11" spans="1:10" x14ac:dyDescent="0.25">
      <c r="A11" s="64"/>
      <c r="B11" s="262">
        <v>0</v>
      </c>
      <c r="C11" s="103"/>
      <c r="D11" s="196"/>
      <c r="E11" s="242">
        <v>0</v>
      </c>
      <c r="F11" s="215">
        <f t="shared" si="0"/>
        <v>0</v>
      </c>
      <c r="G11" s="86"/>
      <c r="H11" s="86"/>
      <c r="I11" s="86"/>
      <c r="J11" s="86"/>
    </row>
    <row r="12" spans="1:10" x14ac:dyDescent="0.25">
      <c r="A12" s="64"/>
      <c r="B12" s="262">
        <v>0</v>
      </c>
      <c r="C12" s="103"/>
      <c r="D12" s="196"/>
      <c r="E12" s="242">
        <v>0</v>
      </c>
      <c r="F12" s="215">
        <f t="shared" si="0"/>
        <v>0</v>
      </c>
      <c r="G12" s="86"/>
      <c r="H12" s="86"/>
      <c r="I12" s="86"/>
      <c r="J12" s="86"/>
    </row>
    <row r="13" spans="1:10" x14ac:dyDescent="0.25">
      <c r="A13" s="64"/>
      <c r="B13" s="262">
        <v>0</v>
      </c>
      <c r="C13" s="103"/>
      <c r="D13" s="196"/>
      <c r="E13" s="242">
        <v>0</v>
      </c>
      <c r="F13" s="215">
        <f t="shared" si="0"/>
        <v>0</v>
      </c>
      <c r="G13" s="86"/>
      <c r="H13" s="86"/>
      <c r="I13" s="86"/>
      <c r="J13" s="86"/>
    </row>
    <row r="14" spans="1:10" x14ac:dyDescent="0.25">
      <c r="A14" s="64"/>
      <c r="B14" s="262">
        <v>0</v>
      </c>
      <c r="C14" s="103"/>
      <c r="D14" s="196"/>
      <c r="E14" s="242">
        <v>0</v>
      </c>
      <c r="F14" s="215">
        <f t="shared" si="0"/>
        <v>0</v>
      </c>
      <c r="G14" s="86"/>
      <c r="H14" s="86"/>
      <c r="I14" s="86"/>
      <c r="J14" s="86"/>
    </row>
    <row r="15" spans="1:10" x14ac:dyDescent="0.25">
      <c r="A15" s="64"/>
      <c r="B15" s="262">
        <v>0</v>
      </c>
      <c r="C15" s="103"/>
      <c r="D15" s="196"/>
      <c r="E15" s="242">
        <v>0</v>
      </c>
      <c r="F15" s="215">
        <f t="shared" si="0"/>
        <v>0</v>
      </c>
      <c r="G15" s="86"/>
      <c r="H15" s="86"/>
      <c r="I15" s="86"/>
      <c r="J15" s="86"/>
    </row>
    <row r="16" spans="1:10" x14ac:dyDescent="0.25">
      <c r="A16" s="64"/>
      <c r="B16" s="262">
        <v>0</v>
      </c>
      <c r="C16" s="103"/>
      <c r="D16" s="196"/>
      <c r="E16" s="242">
        <v>0</v>
      </c>
      <c r="F16" s="215">
        <f t="shared" si="0"/>
        <v>0</v>
      </c>
      <c r="G16" s="86"/>
      <c r="H16" s="86"/>
      <c r="I16" s="86"/>
      <c r="J16" s="86"/>
    </row>
    <row r="17" spans="1:6" x14ac:dyDescent="0.25">
      <c r="A17" s="64"/>
      <c r="B17" s="262">
        <v>0</v>
      </c>
      <c r="C17" s="103"/>
      <c r="D17" s="196"/>
      <c r="E17" s="242">
        <v>0</v>
      </c>
      <c r="F17" s="215">
        <f t="shared" si="0"/>
        <v>0</v>
      </c>
    </row>
    <row r="18" spans="1:6" x14ac:dyDescent="0.25">
      <c r="A18" s="64"/>
      <c r="B18" s="262">
        <v>0</v>
      </c>
      <c r="C18" s="103"/>
      <c r="D18" s="196"/>
      <c r="E18" s="242">
        <v>0</v>
      </c>
      <c r="F18" s="215">
        <f t="shared" si="0"/>
        <v>0</v>
      </c>
    </row>
    <row r="19" spans="1:6" ht="13.8" thickBot="1" x14ac:dyDescent="0.3">
      <c r="A19" s="65"/>
      <c r="B19" s="263">
        <v>0</v>
      </c>
      <c r="C19" s="104"/>
      <c r="D19" s="197"/>
      <c r="E19" s="243">
        <v>0</v>
      </c>
      <c r="F19" s="215">
        <f t="shared" si="0"/>
        <v>0</v>
      </c>
    </row>
    <row r="20" spans="1:6" ht="13.8" thickBot="1" x14ac:dyDescent="0.3">
      <c r="A20" s="239"/>
      <c r="B20" s="507"/>
      <c r="C20" s="510"/>
      <c r="D20" s="510"/>
      <c r="E20" s="510"/>
      <c r="F20" s="517"/>
    </row>
    <row r="21" spans="1:6" s="23" customFormat="1" ht="14.4" thickBot="1" x14ac:dyDescent="0.3">
      <c r="A21" s="244" t="s">
        <v>155</v>
      </c>
      <c r="B21" s="431">
        <f>SUM(B6:B19)</f>
        <v>0</v>
      </c>
      <c r="C21" s="518"/>
      <c r="D21" s="518"/>
      <c r="E21" s="518"/>
      <c r="F21" s="264">
        <f>SUM(F6:F19)</f>
        <v>0</v>
      </c>
    </row>
    <row r="22" spans="1:6" ht="13.8" thickBot="1" x14ac:dyDescent="0.3">
      <c r="A22" s="86"/>
      <c r="B22" s="86"/>
      <c r="C22" s="88"/>
      <c r="D22" s="88"/>
      <c r="E22" s="88"/>
      <c r="F22" s="201"/>
    </row>
    <row r="23" spans="1:6" ht="66.599999999999994" customHeight="1" thickBot="1" x14ac:dyDescent="0.3">
      <c r="A23" s="648" t="s">
        <v>32</v>
      </c>
      <c r="B23" s="649"/>
      <c r="C23" s="649"/>
      <c r="D23" s="649"/>
      <c r="E23" s="649"/>
      <c r="F23" s="650"/>
    </row>
  </sheetData>
  <sheetProtection formatCells="0" formatColumns="0" formatRows="0" insertRows="0" deleteRows="0"/>
  <customSheetViews>
    <customSheetView guid="{BF352FCE-C1BE-4B84-9561-6030FEF6A15F}" scale="90" showPageBreaks="1" fitToPage="1">
      <selection activeCell="A2" sqref="A2:D2"/>
      <pageMargins left="0" right="0" top="0" bottom="0" header="0" footer="0"/>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6"/>
      <headerFooter alignWithMargins="0">
        <oddFooter>&amp;Lg. Construction&amp;RPage &amp;P of &amp;N</oddFooter>
      </headerFooter>
    </customSheetView>
  </customSheetViews>
  <mergeCells count="4">
    <mergeCell ref="A1:B1"/>
    <mergeCell ref="A2:F2"/>
    <mergeCell ref="A3:F3"/>
    <mergeCell ref="A23:F23"/>
  </mergeCells>
  <phoneticPr fontId="4" type="noConversion"/>
  <printOptions horizontalCentered="1"/>
  <pageMargins left="0.5" right="0.5" top="0.25" bottom="0.25" header="0.5" footer="0.5"/>
  <pageSetup scale="64" fitToHeight="0" orientation="landscape" horizontalDpi="300" verticalDpi="300" r:id="rId7"/>
  <headerFooter alignWithMargins="0"/>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07B6CCDFAD3E458924D728FEAA6BE0" ma:contentTypeVersion="16" ma:contentTypeDescription="Create a new document." ma:contentTypeScope="" ma:versionID="2039ee9fae103789889ba738a35479e9">
  <xsd:schema xmlns:xsd="http://www.w3.org/2001/XMLSchema" xmlns:xs="http://www.w3.org/2001/XMLSchema" xmlns:p="http://schemas.microsoft.com/office/2006/metadata/properties" xmlns:ns2="2bb409af-ae68-4218-84bc-5139b687d9db" xmlns:ns3="cd893399-f066-470e-93bf-928b74745dc2" targetNamespace="http://schemas.microsoft.com/office/2006/metadata/properties" ma:root="true" ma:fieldsID="a9e14c064bd0968d8f7319a481b23a82" ns2:_="" ns3:_="">
    <xsd:import namespace="2bb409af-ae68-4218-84bc-5139b687d9db"/>
    <xsd:import namespace="cd893399-f066-470e-93bf-928b74745d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409af-ae68-4218-84bc-5139b687d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93399-f066-470e-93bf-928b74745dc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83a7c9e-b7c9-492a-8592-98bb68449bdf}" ma:internalName="TaxCatchAll" ma:showField="CatchAllData" ma:web="cd893399-f066-470e-93bf-928b74745d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d893399-f066-470e-93bf-928b74745dc2">
      <UserInfo>
        <DisplayName>Rahman, Joe</DisplayName>
        <AccountId>11</AccountId>
        <AccountType/>
      </UserInfo>
      <UserInfo>
        <DisplayName>NT Service\spsearch</DisplayName>
        <AccountId>10</AccountId>
        <AccountType/>
      </UserInfo>
      <UserInfo>
        <DisplayName>SharingLinks.1cf23e26-eca3-4681-a097-6d77024a0833.Flexible.43106805-7eca-4382-9770-7f195c502f5d</DisplayName>
        <AccountId>229</AccountId>
        <AccountType/>
      </UserInfo>
      <UserInfo>
        <DisplayName>Delph, Megan</DisplayName>
        <AccountId>1048</AccountId>
        <AccountType/>
      </UserInfo>
      <UserInfo>
        <DisplayName>Reid, Kate A</DisplayName>
        <AccountId>1145</AccountId>
        <AccountType/>
      </UserInfo>
      <UserInfo>
        <DisplayName>Butler, Antonio</DisplayName>
        <AccountId>1417</AccountId>
        <AccountType/>
      </UserInfo>
      <UserInfo>
        <DisplayName>Ijaz, Fatiha</DisplayName>
        <AccountId>239</AccountId>
        <AccountType/>
      </UserInfo>
      <UserInfo>
        <DisplayName>Mizener, Joseph</DisplayName>
        <AccountId>16</AccountId>
        <AccountType/>
      </UserInfo>
      <UserInfo>
        <DisplayName>Juza, Kathleen</DisplayName>
        <AccountId>14</AccountId>
        <AccountType/>
      </UserInfo>
      <UserInfo>
        <DisplayName>De Feis, Carly</DisplayName>
        <AccountId>381</AccountId>
        <AccountType/>
      </UserInfo>
    </SharedWithUsers>
    <TaxCatchAll xmlns="cd893399-f066-470e-93bf-928b74745dc2" xsi:nil="true"/>
    <lcf76f155ced4ddcb4097134ff3c332f xmlns="2bb409af-ae68-4218-84bc-5139b687d9db">
      <Terms xmlns="http://schemas.microsoft.com/office/infopath/2007/PartnerControls"/>
    </lcf76f155ced4ddcb4097134ff3c332f>
  </documentManagement>
</p:properties>
</file>

<file path=customXml/item4.xml>��< ? x m l   v e r s i o n = " 1 . 0 "   e n c o d i n g = " u t f - 1 6 " ? > < D a t a M a s h u p   x m l n s = " h t t p : / / s c h e m a s . m i c r o s o f t . c o m / D a t a M a s h u p " > A A A A A B Q D A A B Q S w M E F A A C A A g A Z W N U W P 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Z W N U 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j V F g o i k e 4 D g A A A B E A A A A T A B w A R m 9 y b X V s Y X M v U 2 V j d G l v b j E u b S C i G A A o o B Q A A A A A A A A A A A A A A A A A A A A A A A A A A A A r T k 0 u y c z P U w i G 0 I b W A F B L A Q I t A B Q A A g A I A G V j V F j 2 X + L u p A A A A P c A A A A S A A A A A A A A A A A A A A A A A A A A A A B D b 2 5 m a W c v U G F j a 2 F n Z S 5 4 b W x Q S w E C L Q A U A A I A C A B l Y 1 R Y D 8 r p q 6 Q A A A D p A A A A E w A A A A A A A A A A A A A A A A D w A A A A W 0 N v b n R l b n R f V H l w Z X N d L n h t b F B L A Q I t A B Q A A g A I A G V j V 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M l 1 i s S U 3 Q J A K 6 1 R c D C A l A A A A A A I A A A A A A A N m A A D A A A A A E A A A A J g l V 0 E U L J 9 g G 2 I C O w v i T K k A A A A A B I A A A K A A A A A Q A A A A Q l P Q l e w G P 7 l + G 5 c L + j z i K V A A A A A M t 3 A H l p a h m z A T I 6 M b 8 r r A N v + O 0 6 m L r x c S q F W D 3 q + d K E I t D l r P f L q p 8 Y O 9 6 O 3 B V + f q q F z F U U q 0 6 / h d 7 p 1 p d r h I R j 6 d Q 1 Y l 9 D M W g Y G k 9 5 D 5 h R Q A A A D O f V 5 o t W q w + i 5 p V D P d Z p X + m n u + D A = = < / D a t a M a s h u p > 
</file>

<file path=customXml/itemProps1.xml><?xml version="1.0" encoding="utf-8"?>
<ds:datastoreItem xmlns:ds="http://schemas.openxmlformats.org/officeDocument/2006/customXml" ds:itemID="{E5CAB409-B032-42E1-ABD3-39ED6C9A0560}"/>
</file>

<file path=customXml/itemProps2.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3.xml><?xml version="1.0" encoding="utf-8"?>
<ds:datastoreItem xmlns:ds="http://schemas.openxmlformats.org/officeDocument/2006/customXml" ds:itemID="{335C459A-88E6-4C69-A7A2-C889E476A057}">
  <ds:schemaRefs>
    <ds:schemaRef ds:uri="http://www.w3.org/XML/1998/namespace"/>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0fbd0ad8-3db1-48bd-ad0a-4e2c9d9f4615"/>
    <ds:schemaRef ds:uri="http://schemas.microsoft.com/office/infopath/2007/PartnerControls"/>
    <ds:schemaRef ds:uri="33e13bc8-8b1e-4540-bf67-1394aaea207e"/>
    <ds:schemaRef ds:uri="http://purl.org/dc/elements/1.1/"/>
  </ds:schemaRefs>
</ds:datastoreItem>
</file>

<file path=customXml/itemProps4.xml><?xml version="1.0" encoding="utf-8"?>
<ds:datastoreItem xmlns:ds="http://schemas.openxmlformats.org/officeDocument/2006/customXml" ds:itemID="{E3CA10B3-8908-4645-91E1-0A45C6250B89}">
  <ds:schemaRefs>
    <ds:schemaRef ds:uri="http://schemas.microsoft.com/DataMashup"/>
  </ds:schemaRefs>
</ds:datastoreItem>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Summary INTERNAL USE</vt:lpstr>
      <vt:lpstr>Instructions and Summary</vt:lpstr>
      <vt:lpstr>a. Personnel</vt:lpstr>
      <vt:lpstr>b. Travel</vt:lpstr>
      <vt:lpstr>c. Equipment</vt:lpstr>
      <vt:lpstr>d. Supplies</vt:lpstr>
      <vt:lpstr>e1. Contractual</vt:lpstr>
      <vt:lpstr>e2. Subawards</vt:lpstr>
      <vt:lpstr>f. Construction</vt:lpstr>
      <vt:lpstr>g. Other</vt:lpstr>
      <vt:lpstr>h. Indirect</vt:lpstr>
      <vt:lpstr>i. Cost Sharing-Matching</vt:lpstr>
      <vt:lpstr>j. Program Income</vt:lpstr>
      <vt:lpstr>List</vt:lpstr>
      <vt:lpstr>'a. Personnel'!Print_Area</vt:lpstr>
      <vt:lpstr>'c. Equipment'!Print_Area</vt:lpstr>
      <vt:lpstr>'d. Supplies'!Print_Area</vt:lpstr>
      <vt:lpstr>'e1. Contractual'!Print_Area</vt:lpstr>
      <vt:lpstr>'e2. Subawards'!Print_Area</vt:lpstr>
      <vt:lpstr>'f. Construction'!Print_Area</vt:lpstr>
      <vt:lpstr>'g. Other'!Print_Area</vt:lpstr>
      <vt:lpstr>'h. Indirect'!Print_Area</vt:lpstr>
      <vt:lpstr>'i. Cost Sharing-Matching'!Print_Area</vt:lpstr>
      <vt:lpstr>'Instructions and Summary'!Print_Area</vt:lpstr>
      <vt:lpstr>'a. Personnel'!Print_Titles</vt:lpstr>
      <vt:lpstr>'b. Travel'!Print_Titles</vt:lpstr>
      <vt:lpstr>'c. Equipment'!Print_Titles</vt:lpstr>
      <vt:lpstr>'d. Supplies'!Print_Titles</vt:lpstr>
      <vt:lpstr>'e2. Subawards'!Print_Titles</vt:lpstr>
      <vt:lpstr>'f. Construction'!Print_Titles</vt:lpstr>
      <vt:lpstr>'g. Other'!Print_Titles</vt:lpstr>
      <vt:lpstr>'i. Cost Sharing-Matching'!Print_Titles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Author</dc:creator>
  <cp:keywords/>
  <dc:description/>
  <cp:lastModifiedBy>Mellaci, Taylor - Contractor</cp:lastModifiedBy>
  <cp:revision/>
  <dcterms:created xsi:type="dcterms:W3CDTF">2006-10-30T17:25:35Z</dcterms:created>
  <dcterms:modified xsi:type="dcterms:W3CDTF">2025-08-14T18:53:42Z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d0019cdb-69da-48e4-b67f-602f25d656a6</vt:lpwstr>
  </property>
  <property fmtid="{D5CDD505-2E9C-101B-9397-08002B2CF9AE}" pid="3" name="ContentTypeId">
    <vt:lpwstr>0x0101008707B6CCDFAD3E458924D728FEAA6BE0</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y fmtid="{D5CDD505-2E9C-101B-9397-08002B2CF9AE}" pid="7" name="MSIP_Label_ea60d57e-af5b-4752-ac57-3e4f28ca11dc_Enabled">
    <vt:lpwstr>true</vt:lpwstr>
  </property>
  <property fmtid="{D5CDD505-2E9C-101B-9397-08002B2CF9AE}" pid="8" name="MSIP_Label_ea60d57e-af5b-4752-ac57-3e4f28ca11dc_SetDate">
    <vt:lpwstr>2023-06-22T16:14:33Z</vt:lpwstr>
  </property>
  <property fmtid="{D5CDD505-2E9C-101B-9397-08002B2CF9AE}" pid="9" name="MSIP_Label_ea60d57e-af5b-4752-ac57-3e4f28ca11dc_Method">
    <vt:lpwstr>Standard</vt:lpwstr>
  </property>
  <property fmtid="{D5CDD505-2E9C-101B-9397-08002B2CF9AE}" pid="10" name="MSIP_Label_ea60d57e-af5b-4752-ac57-3e4f28ca11dc_Name">
    <vt:lpwstr>ea60d57e-af5b-4752-ac57-3e4f28ca11dc</vt:lpwstr>
  </property>
  <property fmtid="{D5CDD505-2E9C-101B-9397-08002B2CF9AE}" pid="11" name="MSIP_Label_ea60d57e-af5b-4752-ac57-3e4f28ca11dc_SiteId">
    <vt:lpwstr>36da45f1-dd2c-4d1f-af13-5abe46b99921</vt:lpwstr>
  </property>
  <property fmtid="{D5CDD505-2E9C-101B-9397-08002B2CF9AE}" pid="12" name="MSIP_Label_ea60d57e-af5b-4752-ac57-3e4f28ca11dc_ActionId">
    <vt:lpwstr>6d219ecc-5637-4f6c-a72d-2f347e33adea</vt:lpwstr>
  </property>
  <property fmtid="{D5CDD505-2E9C-101B-9397-08002B2CF9AE}" pid="13" name="MSIP_Label_ea60d57e-af5b-4752-ac57-3e4f28ca11dc_ContentBits">
    <vt:lpwstr>0</vt:lpwstr>
  </property>
</Properties>
</file>